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G:\giunta\"/>
    </mc:Choice>
  </mc:AlternateContent>
  <bookViews>
    <workbookView xWindow="0" yWindow="0" windowWidth="15480" windowHeight="8190" tabRatio="605"/>
  </bookViews>
  <sheets>
    <sheet name="GETTITO" sheetId="1" r:id="rId1"/>
  </sheets>
  <externalReferences>
    <externalReference r:id="rId2"/>
  </externalReferences>
  <definedNames>
    <definedName name="_xlnm._FilterDatabase" localSheetId="0" hidden="1">GETTITO!$A$10:$Q$1130</definedName>
    <definedName name="_xlnm.Print_Area" localSheetId="0">GETTITO!$U$645:$AI$645</definedName>
  </definedNames>
  <calcPr calcId="152511"/>
</workbook>
</file>

<file path=xl/calcChain.xml><?xml version="1.0" encoding="utf-8"?>
<calcChain xmlns="http://schemas.openxmlformats.org/spreadsheetml/2006/main">
  <c r="Q23" i="1" l="1"/>
  <c r="Q17" i="1"/>
  <c r="Q11" i="1"/>
  <c r="AH23" i="1" l="1"/>
  <c r="AH17" i="1"/>
  <c r="AI17" i="1" s="1"/>
  <c r="AJ17" i="1" s="1"/>
  <c r="AK17" i="1" s="1"/>
  <c r="AV17" i="1" s="1"/>
  <c r="AB11" i="1"/>
  <c r="AC11" i="1" s="1"/>
  <c r="AD11" i="1" s="1"/>
  <c r="AE11" i="1" s="1"/>
  <c r="AF11" i="1" s="1"/>
  <c r="AG11" i="1" s="1"/>
  <c r="O13" i="1"/>
  <c r="R13" i="1"/>
  <c r="S13" i="1"/>
  <c r="T13" i="1" s="1"/>
  <c r="U13" i="1"/>
  <c r="X13" i="1" s="1"/>
  <c r="AB13" i="1"/>
  <c r="AC13" i="1"/>
  <c r="AD13" i="1" s="1"/>
  <c r="AE13" i="1"/>
  <c r="R15" i="1"/>
  <c r="S15" i="1"/>
  <c r="T15" i="1" s="1"/>
  <c r="U15" i="1"/>
  <c r="X15" i="1" s="1"/>
  <c r="AB15" i="1"/>
  <c r="AE15" i="1"/>
  <c r="O11" i="1"/>
  <c r="AH11" i="1"/>
  <c r="O12" i="1"/>
  <c r="AC12" i="1" s="1"/>
  <c r="AD12" i="1" s="1"/>
  <c r="R12" i="1"/>
  <c r="S12" i="1"/>
  <c r="T12" i="1" s="1"/>
  <c r="U12" i="1"/>
  <c r="X12" i="1" s="1"/>
  <c r="AB12" i="1"/>
  <c r="AE12" i="1"/>
  <c r="O15" i="1"/>
  <c r="AC15" i="1" s="1"/>
  <c r="AD15" i="1" s="1"/>
  <c r="O17" i="1"/>
  <c r="AC17" i="1" s="1"/>
  <c r="AD17" i="1" s="1"/>
  <c r="O18" i="1"/>
  <c r="AC18" i="1" s="1"/>
  <c r="AD18" i="1" s="1"/>
  <c r="R18" i="1"/>
  <c r="S18" i="1"/>
  <c r="T18" i="1" s="1"/>
  <c r="U18" i="1"/>
  <c r="X18" i="1" s="1"/>
  <c r="AB18" i="1"/>
  <c r="AE18" i="1"/>
  <c r="O19" i="1"/>
  <c r="AC19" i="1" s="1"/>
  <c r="AD19" i="1" s="1"/>
  <c r="O23" i="1"/>
  <c r="AC23" i="1" s="1"/>
  <c r="AD23" i="1" s="1"/>
  <c r="O24" i="1"/>
  <c r="AC24" i="1" s="1"/>
  <c r="AD24" i="1" s="1"/>
  <c r="O25" i="1"/>
  <c r="AC25" i="1" s="1"/>
  <c r="AD25" i="1" s="1"/>
  <c r="O26" i="1"/>
  <c r="AC26" i="1" s="1"/>
  <c r="O27" i="1"/>
  <c r="O28" i="1"/>
  <c r="AC28" i="1" s="1"/>
  <c r="AD28" i="1" s="1"/>
  <c r="O29" i="1"/>
  <c r="AC29" i="1" s="1"/>
  <c r="O30" i="1"/>
  <c r="O31" i="1"/>
  <c r="AC31" i="1" s="1"/>
  <c r="O32" i="1"/>
  <c r="O33" i="1"/>
  <c r="AC33" i="1" s="1"/>
  <c r="O34" i="1"/>
  <c r="O35" i="1"/>
  <c r="AC35" i="1" s="1"/>
  <c r="AD35" i="1" s="1"/>
  <c r="O36" i="1"/>
  <c r="AC36" i="1" s="1"/>
  <c r="AD36" i="1" s="1"/>
  <c r="O37" i="1"/>
  <c r="AC37" i="1" s="1"/>
  <c r="AD37" i="1" s="1"/>
  <c r="O38" i="1"/>
  <c r="AC38" i="1" s="1"/>
  <c r="AD38" i="1" s="1"/>
  <c r="O39" i="1"/>
  <c r="AC39" i="1" s="1"/>
  <c r="AD39" i="1" s="1"/>
  <c r="O40" i="1"/>
  <c r="AC40" i="1" s="1"/>
  <c r="AD40" i="1" s="1"/>
  <c r="O41" i="1"/>
  <c r="AC41" i="1" s="1"/>
  <c r="AD41" i="1" s="1"/>
  <c r="O42" i="1"/>
  <c r="O43" i="1"/>
  <c r="AC43" i="1" s="1"/>
  <c r="AD43" i="1" s="1"/>
  <c r="O44" i="1"/>
  <c r="O45" i="1"/>
  <c r="AC45" i="1" s="1"/>
  <c r="O46" i="1"/>
  <c r="AC46" i="1" s="1"/>
  <c r="AD46" i="1" s="1"/>
  <c r="O47" i="1"/>
  <c r="AC47" i="1" s="1"/>
  <c r="O48" i="1"/>
  <c r="O49" i="1"/>
  <c r="O50" i="1"/>
  <c r="O51" i="1"/>
  <c r="AC51" i="1" s="1"/>
  <c r="O52" i="1"/>
  <c r="O53" i="1"/>
  <c r="AC53" i="1" s="1"/>
  <c r="O54" i="1"/>
  <c r="O55" i="1"/>
  <c r="O56" i="1"/>
  <c r="O57" i="1"/>
  <c r="AC57" i="1" s="1"/>
  <c r="AD57" i="1" s="1"/>
  <c r="O58" i="1"/>
  <c r="O59" i="1"/>
  <c r="AC59" i="1" s="1"/>
  <c r="AD59" i="1" s="1"/>
  <c r="O60" i="1"/>
  <c r="O61" i="1"/>
  <c r="AC61" i="1" s="1"/>
  <c r="AD61" i="1" s="1"/>
  <c r="O62" i="1"/>
  <c r="O63" i="1"/>
  <c r="AC63" i="1" s="1"/>
  <c r="AD63" i="1" s="1"/>
  <c r="O64" i="1"/>
  <c r="O65" i="1"/>
  <c r="AC65" i="1" s="1"/>
  <c r="AD65" i="1" s="1"/>
  <c r="O66" i="1"/>
  <c r="O67" i="1"/>
  <c r="AC67" i="1" s="1"/>
  <c r="AD67" i="1" s="1"/>
  <c r="O68" i="1"/>
  <c r="O69" i="1"/>
  <c r="AC69" i="1" s="1"/>
  <c r="AD69" i="1" s="1"/>
  <c r="O70" i="1"/>
  <c r="O71" i="1"/>
  <c r="AC71" i="1" s="1"/>
  <c r="AD71" i="1" s="1"/>
  <c r="O72" i="1"/>
  <c r="O73" i="1"/>
  <c r="AC73" i="1" s="1"/>
  <c r="AD73" i="1" s="1"/>
  <c r="O74" i="1"/>
  <c r="O75" i="1"/>
  <c r="AC75" i="1" s="1"/>
  <c r="AD75" i="1" s="1"/>
  <c r="O76" i="1"/>
  <c r="O77" i="1"/>
  <c r="AC77" i="1" s="1"/>
  <c r="AD77" i="1" s="1"/>
  <c r="O78" i="1"/>
  <c r="O79" i="1"/>
  <c r="AC79" i="1" s="1"/>
  <c r="AD79" i="1" s="1"/>
  <c r="O80" i="1"/>
  <c r="O81" i="1"/>
  <c r="O82" i="1"/>
  <c r="O83" i="1"/>
  <c r="AC83" i="1" s="1"/>
  <c r="AD83" i="1" s="1"/>
  <c r="O84" i="1"/>
  <c r="O85" i="1"/>
  <c r="AC85" i="1" s="1"/>
  <c r="AD85" i="1" s="1"/>
  <c r="O86" i="1"/>
  <c r="O87" i="1"/>
  <c r="O88" i="1"/>
  <c r="O89" i="1"/>
  <c r="AC89" i="1" s="1"/>
  <c r="AD89" i="1" s="1"/>
  <c r="O90" i="1"/>
  <c r="O91" i="1"/>
  <c r="AC91" i="1" s="1"/>
  <c r="AD91" i="1" s="1"/>
  <c r="O92" i="1"/>
  <c r="O93" i="1"/>
  <c r="AC93" i="1" s="1"/>
  <c r="AD93" i="1" s="1"/>
  <c r="O94" i="1"/>
  <c r="O95" i="1"/>
  <c r="AC95" i="1" s="1"/>
  <c r="AD95" i="1" s="1"/>
  <c r="O96" i="1"/>
  <c r="O97" i="1"/>
  <c r="AC97" i="1" s="1"/>
  <c r="AD97" i="1" s="1"/>
  <c r="O98" i="1"/>
  <c r="O99" i="1"/>
  <c r="AC99" i="1" s="1"/>
  <c r="AD99" i="1" s="1"/>
  <c r="O100" i="1"/>
  <c r="O101" i="1"/>
  <c r="AC101" i="1" s="1"/>
  <c r="AD101" i="1" s="1"/>
  <c r="O102" i="1"/>
  <c r="O103" i="1"/>
  <c r="AC103" i="1" s="1"/>
  <c r="AD103" i="1" s="1"/>
  <c r="O104" i="1"/>
  <c r="O105" i="1"/>
  <c r="AC105" i="1" s="1"/>
  <c r="AD105" i="1" s="1"/>
  <c r="O106" i="1"/>
  <c r="O107" i="1"/>
  <c r="O108" i="1"/>
  <c r="O109" i="1"/>
  <c r="O110" i="1"/>
  <c r="O111" i="1"/>
  <c r="AC111" i="1" s="1"/>
  <c r="AD111" i="1" s="1"/>
  <c r="O112" i="1"/>
  <c r="O113" i="1"/>
  <c r="O114" i="1"/>
  <c r="O115" i="1"/>
  <c r="AC115" i="1" s="1"/>
  <c r="AD115" i="1" s="1"/>
  <c r="O116" i="1"/>
  <c r="AC116" i="1" s="1"/>
  <c r="AD116" i="1" s="1"/>
  <c r="O117" i="1"/>
  <c r="O118" i="1"/>
  <c r="O119" i="1"/>
  <c r="O120" i="1"/>
  <c r="O121" i="1"/>
  <c r="AC121" i="1" s="1"/>
  <c r="AD121" i="1" s="1"/>
  <c r="O122" i="1"/>
  <c r="O123" i="1"/>
  <c r="O124" i="1"/>
  <c r="O125" i="1"/>
  <c r="AC125" i="1" s="1"/>
  <c r="AD125" i="1" s="1"/>
  <c r="O126" i="1"/>
  <c r="O127" i="1"/>
  <c r="O128" i="1"/>
  <c r="O129" i="1"/>
  <c r="AC129" i="1" s="1"/>
  <c r="AD129" i="1" s="1"/>
  <c r="O130" i="1"/>
  <c r="O131" i="1"/>
  <c r="O132" i="1"/>
  <c r="O133" i="1"/>
  <c r="AC133" i="1" s="1"/>
  <c r="AD133" i="1" s="1"/>
  <c r="O134" i="1"/>
  <c r="O135" i="1"/>
  <c r="O136" i="1"/>
  <c r="O137" i="1"/>
  <c r="AC137" i="1" s="1"/>
  <c r="AD137" i="1" s="1"/>
  <c r="O138" i="1"/>
  <c r="O139" i="1"/>
  <c r="O140" i="1"/>
  <c r="O141" i="1"/>
  <c r="O142" i="1"/>
  <c r="O143" i="1"/>
  <c r="AC143" i="1" s="1"/>
  <c r="AD143" i="1" s="1"/>
  <c r="O144" i="1"/>
  <c r="O145" i="1"/>
  <c r="AC145" i="1" s="1"/>
  <c r="AD145" i="1" s="1"/>
  <c r="O146" i="1"/>
  <c r="AC146" i="1" s="1"/>
  <c r="AD146" i="1" s="1"/>
  <c r="O147" i="1"/>
  <c r="AC147" i="1" s="1"/>
  <c r="AD147" i="1" s="1"/>
  <c r="O148" i="1"/>
  <c r="AC148" i="1" s="1"/>
  <c r="AD148" i="1" s="1"/>
  <c r="O149" i="1"/>
  <c r="AC149" i="1" s="1"/>
  <c r="AD149" i="1" s="1"/>
  <c r="O150" i="1"/>
  <c r="O151" i="1"/>
  <c r="O152" i="1"/>
  <c r="O153" i="1"/>
  <c r="O154" i="1"/>
  <c r="O155" i="1"/>
  <c r="AC155" i="1" s="1"/>
  <c r="AD155" i="1" s="1"/>
  <c r="O156" i="1"/>
  <c r="O157" i="1"/>
  <c r="AC157" i="1" s="1"/>
  <c r="AD157" i="1" s="1"/>
  <c r="O158" i="1"/>
  <c r="O159" i="1"/>
  <c r="AC159" i="1" s="1"/>
  <c r="AD159" i="1" s="1"/>
  <c r="O160" i="1"/>
  <c r="O161" i="1"/>
  <c r="AC161" i="1" s="1"/>
  <c r="AD161" i="1" s="1"/>
  <c r="O162" i="1"/>
  <c r="O163" i="1"/>
  <c r="AC163" i="1" s="1"/>
  <c r="AD163" i="1" s="1"/>
  <c r="AE163" i="1"/>
  <c r="O164" i="1"/>
  <c r="O165" i="1"/>
  <c r="AC165" i="1" s="1"/>
  <c r="AD165" i="1" s="1"/>
  <c r="O166" i="1"/>
  <c r="O167" i="1"/>
  <c r="O168" i="1"/>
  <c r="O169" i="1"/>
  <c r="O170" i="1"/>
  <c r="O171" i="1"/>
  <c r="O172" i="1"/>
  <c r="O173" i="1"/>
  <c r="O174" i="1"/>
  <c r="O175" i="1"/>
  <c r="AC175" i="1" s="1"/>
  <c r="AD175" i="1" s="1"/>
  <c r="O176" i="1"/>
  <c r="O177" i="1"/>
  <c r="AC177" i="1" s="1"/>
  <c r="AD177" i="1" s="1"/>
  <c r="O178" i="1"/>
  <c r="O179" i="1"/>
  <c r="AC179" i="1" s="1"/>
  <c r="AD179" i="1" s="1"/>
  <c r="O180" i="1"/>
  <c r="O181" i="1"/>
  <c r="O182" i="1"/>
  <c r="O183" i="1"/>
  <c r="AC183" i="1" s="1"/>
  <c r="AD183" i="1" s="1"/>
  <c r="O184" i="1"/>
  <c r="O185" i="1"/>
  <c r="AC185" i="1" s="1"/>
  <c r="AD185" i="1" s="1"/>
  <c r="O186" i="1"/>
  <c r="AC186" i="1" s="1"/>
  <c r="AD186" i="1" s="1"/>
  <c r="O187" i="1"/>
  <c r="O188" i="1"/>
  <c r="O189" i="1"/>
  <c r="AC189" i="1" s="1"/>
  <c r="AD189" i="1" s="1"/>
  <c r="O190" i="1"/>
  <c r="O191" i="1"/>
  <c r="O192" i="1"/>
  <c r="O193" i="1"/>
  <c r="O194" i="1"/>
  <c r="O195" i="1"/>
  <c r="AC195" i="1" s="1"/>
  <c r="AD195" i="1" s="1"/>
  <c r="O196" i="1"/>
  <c r="O197" i="1"/>
  <c r="O198" i="1"/>
  <c r="O199" i="1"/>
  <c r="AC199" i="1" s="1"/>
  <c r="AD199" i="1" s="1"/>
  <c r="O200" i="1"/>
  <c r="O201" i="1"/>
  <c r="O202" i="1"/>
  <c r="AC202" i="1" s="1"/>
  <c r="AD202" i="1" s="1"/>
  <c r="O203" i="1"/>
  <c r="AC203" i="1" s="1"/>
  <c r="AD203" i="1" s="1"/>
  <c r="O204" i="1"/>
  <c r="O205" i="1"/>
  <c r="O206" i="1"/>
  <c r="O207" i="1"/>
  <c r="AC207" i="1" s="1"/>
  <c r="AD207" i="1" s="1"/>
  <c r="O208" i="1"/>
  <c r="O209" i="1"/>
  <c r="O210" i="1"/>
  <c r="O211" i="1"/>
  <c r="O212" i="1"/>
  <c r="AC212" i="1" s="1"/>
  <c r="AD212" i="1" s="1"/>
  <c r="O213" i="1"/>
  <c r="O214" i="1"/>
  <c r="O215" i="1"/>
  <c r="O216" i="1"/>
  <c r="O217" i="1"/>
  <c r="AC217" i="1" s="1"/>
  <c r="AD217" i="1" s="1"/>
  <c r="AE217" i="1"/>
  <c r="O218" i="1"/>
  <c r="AC218" i="1" s="1"/>
  <c r="AD218" i="1" s="1"/>
  <c r="AE218" i="1"/>
  <c r="O219" i="1"/>
  <c r="O220" i="1"/>
  <c r="O221" i="1"/>
  <c r="AC221" i="1" s="1"/>
  <c r="AD221" i="1" s="1"/>
  <c r="O222" i="1"/>
  <c r="O223" i="1"/>
  <c r="O224" i="1"/>
  <c r="AC224" i="1" s="1"/>
  <c r="AD224" i="1" s="1"/>
  <c r="O225" i="1"/>
  <c r="AC225" i="1" s="1"/>
  <c r="AD225" i="1" s="1"/>
  <c r="AE225" i="1"/>
  <c r="O226" i="1"/>
  <c r="O227" i="1"/>
  <c r="AC227" i="1" s="1"/>
  <c r="AD227" i="1" s="1"/>
  <c r="O228" i="1"/>
  <c r="O229" i="1"/>
  <c r="AC229" i="1" s="1"/>
  <c r="AD229" i="1" s="1"/>
  <c r="O230" i="1"/>
  <c r="O231" i="1"/>
  <c r="O232" i="1"/>
  <c r="O233" i="1"/>
  <c r="O234" i="1"/>
  <c r="O235" i="1"/>
  <c r="AC235" i="1" s="1"/>
  <c r="AD235" i="1" s="1"/>
  <c r="O236" i="1"/>
  <c r="O237" i="1"/>
  <c r="O238" i="1"/>
  <c r="O239" i="1"/>
  <c r="AC239" i="1" s="1"/>
  <c r="AD239" i="1" s="1"/>
  <c r="AE239" i="1"/>
  <c r="O240" i="1"/>
  <c r="O241" i="1"/>
  <c r="AC241" i="1" s="1"/>
  <c r="AD241" i="1" s="1"/>
  <c r="O242" i="1"/>
  <c r="O243" i="1"/>
  <c r="O244" i="1"/>
  <c r="O245" i="1"/>
  <c r="O246" i="1"/>
  <c r="O247" i="1"/>
  <c r="AC247" i="1" s="1"/>
  <c r="AD247" i="1" s="1"/>
  <c r="O248" i="1"/>
  <c r="O249" i="1"/>
  <c r="AC249" i="1" s="1"/>
  <c r="AD249" i="1" s="1"/>
  <c r="AE249" i="1"/>
  <c r="O250" i="1"/>
  <c r="O251" i="1"/>
  <c r="O252" i="1"/>
  <c r="O253" i="1"/>
  <c r="O254" i="1"/>
  <c r="O255" i="1"/>
  <c r="O256" i="1"/>
  <c r="O257" i="1"/>
  <c r="O258" i="1"/>
  <c r="AC258" i="1" s="1"/>
  <c r="AD258" i="1" s="1"/>
  <c r="O259" i="1"/>
  <c r="AC259" i="1" s="1"/>
  <c r="AD259" i="1" s="1"/>
  <c r="O260" i="1"/>
  <c r="O261" i="1"/>
  <c r="AC261" i="1" s="1"/>
  <c r="AD261" i="1" s="1"/>
  <c r="O262" i="1"/>
  <c r="O263" i="1"/>
  <c r="O264" i="1"/>
  <c r="O265" i="1"/>
  <c r="AC265" i="1" s="1"/>
  <c r="AD265" i="1" s="1"/>
  <c r="O266" i="1"/>
  <c r="O267" i="1"/>
  <c r="AC267" i="1" s="1"/>
  <c r="AD267" i="1" s="1"/>
  <c r="O268" i="1"/>
  <c r="O269" i="1"/>
  <c r="AC269" i="1" s="1"/>
  <c r="AD269" i="1" s="1"/>
  <c r="O270" i="1"/>
  <c r="O271" i="1"/>
  <c r="AC271" i="1" s="1"/>
  <c r="O272" i="1"/>
  <c r="O273" i="1"/>
  <c r="AC273" i="1" s="1"/>
  <c r="AD273" i="1" s="1"/>
  <c r="O274" i="1"/>
  <c r="O275" i="1"/>
  <c r="AC275" i="1" s="1"/>
  <c r="AD275" i="1" s="1"/>
  <c r="O276" i="1"/>
  <c r="O277" i="1"/>
  <c r="AC277" i="1" s="1"/>
  <c r="AD277" i="1" s="1"/>
  <c r="O278" i="1"/>
  <c r="O279" i="1"/>
  <c r="AC279" i="1" s="1"/>
  <c r="AD279" i="1" s="1"/>
  <c r="O280" i="1"/>
  <c r="O281" i="1"/>
  <c r="O282" i="1"/>
  <c r="O283" i="1"/>
  <c r="O284" i="1"/>
  <c r="O285" i="1"/>
  <c r="AC285" i="1" s="1"/>
  <c r="AD285" i="1" s="1"/>
  <c r="O286" i="1"/>
  <c r="O287" i="1"/>
  <c r="O288" i="1"/>
  <c r="AC288" i="1" s="1"/>
  <c r="AD288" i="1" s="1"/>
  <c r="O289" i="1"/>
  <c r="O290" i="1"/>
  <c r="O291" i="1"/>
  <c r="AC291" i="1" s="1"/>
  <c r="AD291" i="1" s="1"/>
  <c r="O292" i="1"/>
  <c r="O293" i="1"/>
  <c r="AC293" i="1" s="1"/>
  <c r="AD293" i="1" s="1"/>
  <c r="O294" i="1"/>
  <c r="O295" i="1"/>
  <c r="O296" i="1"/>
  <c r="O297" i="1"/>
  <c r="O298" i="1"/>
  <c r="O299" i="1"/>
  <c r="O300" i="1"/>
  <c r="O301" i="1"/>
  <c r="AC301" i="1" s="1"/>
  <c r="AD301" i="1" s="1"/>
  <c r="O302" i="1"/>
  <c r="O303" i="1"/>
  <c r="O304" i="1"/>
  <c r="O305" i="1"/>
  <c r="O306" i="1"/>
  <c r="O307" i="1"/>
  <c r="O308" i="1"/>
  <c r="O309" i="1"/>
  <c r="O310" i="1"/>
  <c r="O311" i="1"/>
  <c r="AC311" i="1" s="1"/>
  <c r="AD311" i="1" s="1"/>
  <c r="O312" i="1"/>
  <c r="O313" i="1"/>
  <c r="O314" i="1"/>
  <c r="O315" i="1"/>
  <c r="O316" i="1"/>
  <c r="O317" i="1"/>
  <c r="O318" i="1"/>
  <c r="O319" i="1"/>
  <c r="AC319" i="1" s="1"/>
  <c r="AD319" i="1" s="1"/>
  <c r="O320" i="1"/>
  <c r="O321" i="1"/>
  <c r="AC321" i="1" s="1"/>
  <c r="AD321" i="1" s="1"/>
  <c r="O322" i="1"/>
  <c r="O323" i="1"/>
  <c r="O324" i="1"/>
  <c r="O325" i="1"/>
  <c r="AC325" i="1" s="1"/>
  <c r="AD325" i="1" s="1"/>
  <c r="O326" i="1"/>
  <c r="O327" i="1"/>
  <c r="AC327" i="1" s="1"/>
  <c r="AD327" i="1" s="1"/>
  <c r="O328" i="1"/>
  <c r="O329" i="1"/>
  <c r="AC329" i="1" s="1"/>
  <c r="AD329" i="1" s="1"/>
  <c r="O330" i="1"/>
  <c r="O331" i="1"/>
  <c r="AC331" i="1" s="1"/>
  <c r="AD331" i="1" s="1"/>
  <c r="O332" i="1"/>
  <c r="O333" i="1"/>
  <c r="AC333" i="1" s="1"/>
  <c r="AD333" i="1" s="1"/>
  <c r="O334" i="1"/>
  <c r="O335" i="1"/>
  <c r="AC335" i="1" s="1"/>
  <c r="AD335" i="1" s="1"/>
  <c r="O336" i="1"/>
  <c r="O337" i="1"/>
  <c r="AC337" i="1" s="1"/>
  <c r="AD337" i="1" s="1"/>
  <c r="O338" i="1"/>
  <c r="O339" i="1"/>
  <c r="O340" i="1"/>
  <c r="O341" i="1"/>
  <c r="O342" i="1"/>
  <c r="O343" i="1"/>
  <c r="AC343" i="1" s="1"/>
  <c r="AD343" i="1" s="1"/>
  <c r="O344" i="1"/>
  <c r="O345" i="1"/>
  <c r="O346" i="1"/>
  <c r="O347" i="1"/>
  <c r="AC347" i="1" s="1"/>
  <c r="AD347" i="1" s="1"/>
  <c r="AE347" i="1"/>
  <c r="O348" i="1"/>
  <c r="AC348" i="1" s="1"/>
  <c r="AD348" i="1" s="1"/>
  <c r="O349" i="1"/>
  <c r="AC349" i="1" s="1"/>
  <c r="AD349" i="1" s="1"/>
  <c r="O350" i="1"/>
  <c r="O351" i="1"/>
  <c r="O352" i="1"/>
  <c r="O353" i="1"/>
  <c r="AC353" i="1" s="1"/>
  <c r="AD353" i="1" s="1"/>
  <c r="O354" i="1"/>
  <c r="O355" i="1"/>
  <c r="AC355" i="1" s="1"/>
  <c r="AD355" i="1" s="1"/>
  <c r="AE355" i="1"/>
  <c r="O356" i="1"/>
  <c r="O357" i="1"/>
  <c r="AC357" i="1" s="1"/>
  <c r="AD357" i="1" s="1"/>
  <c r="O358" i="1"/>
  <c r="O359" i="1"/>
  <c r="AC359" i="1" s="1"/>
  <c r="AD359" i="1" s="1"/>
  <c r="O360" i="1"/>
  <c r="O361" i="1"/>
  <c r="AC361" i="1" s="1"/>
  <c r="AD361" i="1" s="1"/>
  <c r="O362" i="1"/>
  <c r="AC362" i="1" s="1"/>
  <c r="O363" i="1"/>
  <c r="AC363" i="1" s="1"/>
  <c r="AD363" i="1" s="1"/>
  <c r="O364" i="1"/>
  <c r="O365" i="1"/>
  <c r="O366" i="1"/>
  <c r="O367" i="1"/>
  <c r="AC367" i="1" s="1"/>
  <c r="AD367" i="1" s="1"/>
  <c r="O368" i="1"/>
  <c r="O369" i="1"/>
  <c r="O370" i="1"/>
  <c r="AC370" i="1" s="1"/>
  <c r="AD370" i="1" s="1"/>
  <c r="O371" i="1"/>
  <c r="AC371" i="1" s="1"/>
  <c r="AD371" i="1" s="1"/>
  <c r="O372" i="1"/>
  <c r="O373" i="1"/>
  <c r="AC373" i="1" s="1"/>
  <c r="AD373" i="1" s="1"/>
  <c r="O374" i="1"/>
  <c r="AC374" i="1" s="1"/>
  <c r="AD374" i="1" s="1"/>
  <c r="O375" i="1"/>
  <c r="AC375" i="1" s="1"/>
  <c r="AD375" i="1" s="1"/>
  <c r="O376" i="1"/>
  <c r="O377" i="1"/>
  <c r="O378" i="1"/>
  <c r="O379" i="1"/>
  <c r="AC379" i="1" s="1"/>
  <c r="AD379" i="1" s="1"/>
  <c r="O380" i="1"/>
  <c r="O381" i="1"/>
  <c r="O382" i="1"/>
  <c r="O383" i="1"/>
  <c r="O384" i="1"/>
  <c r="O385" i="1"/>
  <c r="AC385" i="1" s="1"/>
  <c r="AD385" i="1" s="1"/>
  <c r="O386" i="1"/>
  <c r="AC386" i="1" s="1"/>
  <c r="AD386" i="1" s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AC401" i="1" s="1"/>
  <c r="AD401" i="1" s="1"/>
  <c r="O402" i="1"/>
  <c r="O403" i="1"/>
  <c r="AC403" i="1" s="1"/>
  <c r="AD403" i="1" s="1"/>
  <c r="AE403" i="1"/>
  <c r="O404" i="1"/>
  <c r="AC404" i="1" s="1"/>
  <c r="AD404" i="1" s="1"/>
  <c r="O405" i="1"/>
  <c r="O406" i="1"/>
  <c r="O407" i="1"/>
  <c r="O408" i="1"/>
  <c r="O409" i="1"/>
  <c r="AC409" i="1" s="1"/>
  <c r="AD409" i="1" s="1"/>
  <c r="O410" i="1"/>
  <c r="AC410" i="1" s="1"/>
  <c r="AD410" i="1" s="1"/>
  <c r="O411" i="1"/>
  <c r="O412" i="1"/>
  <c r="O413" i="1"/>
  <c r="AC413" i="1" s="1"/>
  <c r="AD413" i="1" s="1"/>
  <c r="O414" i="1"/>
  <c r="AC414" i="1" s="1"/>
  <c r="AD414" i="1" s="1"/>
  <c r="O415" i="1"/>
  <c r="AC415" i="1" s="1"/>
  <c r="AD415" i="1" s="1"/>
  <c r="O416" i="1"/>
  <c r="AC416" i="1" s="1"/>
  <c r="AD416" i="1" s="1"/>
  <c r="O417" i="1"/>
  <c r="AC417" i="1" s="1"/>
  <c r="AD417" i="1" s="1"/>
  <c r="O418" i="1"/>
  <c r="O419" i="1"/>
  <c r="AC419" i="1" s="1"/>
  <c r="AD419" i="1" s="1"/>
  <c r="AE419" i="1"/>
  <c r="O420" i="1"/>
  <c r="O421" i="1"/>
  <c r="O422" i="1"/>
  <c r="O423" i="1"/>
  <c r="O424" i="1"/>
  <c r="O425" i="1"/>
  <c r="AC425" i="1" s="1"/>
  <c r="AD425" i="1" s="1"/>
  <c r="O426" i="1"/>
  <c r="O427" i="1"/>
  <c r="AC427" i="1" s="1"/>
  <c r="AD427" i="1" s="1"/>
  <c r="O428" i="1"/>
  <c r="O429" i="1"/>
  <c r="AC429" i="1" s="1"/>
  <c r="AD429" i="1" s="1"/>
  <c r="O430" i="1"/>
  <c r="O431" i="1"/>
  <c r="AC431" i="1" s="1"/>
  <c r="AD431" i="1" s="1"/>
  <c r="O432" i="1"/>
  <c r="O433" i="1"/>
  <c r="AC433" i="1" s="1"/>
  <c r="AD433" i="1" s="1"/>
  <c r="O434" i="1"/>
  <c r="O435" i="1"/>
  <c r="O436" i="1"/>
  <c r="O437" i="1"/>
  <c r="AC437" i="1" s="1"/>
  <c r="AD437" i="1" s="1"/>
  <c r="O438" i="1"/>
  <c r="O439" i="1"/>
  <c r="O440" i="1"/>
  <c r="O441" i="1"/>
  <c r="AC441" i="1" s="1"/>
  <c r="AD441" i="1" s="1"/>
  <c r="O442" i="1"/>
  <c r="O443" i="1"/>
  <c r="AC443" i="1" s="1"/>
  <c r="AD443" i="1" s="1"/>
  <c r="O444" i="1"/>
  <c r="O445" i="1"/>
  <c r="AC445" i="1" s="1"/>
  <c r="AD445" i="1" s="1"/>
  <c r="O446" i="1"/>
  <c r="O447" i="1"/>
  <c r="AC447" i="1" s="1"/>
  <c r="AD447" i="1" s="1"/>
  <c r="O448" i="1"/>
  <c r="O449" i="1"/>
  <c r="O450" i="1"/>
  <c r="O451" i="1"/>
  <c r="AC451" i="1" s="1"/>
  <c r="AD451" i="1" s="1"/>
  <c r="O452" i="1"/>
  <c r="O453" i="1"/>
  <c r="AC453" i="1" s="1"/>
  <c r="AD453" i="1" s="1"/>
  <c r="AE453" i="1"/>
  <c r="O454" i="1"/>
  <c r="O455" i="1"/>
  <c r="O456" i="1"/>
  <c r="AC456" i="1" s="1"/>
  <c r="AD456" i="1" s="1"/>
  <c r="O457" i="1"/>
  <c r="AC457" i="1" s="1"/>
  <c r="AD457" i="1" s="1"/>
  <c r="O458" i="1"/>
  <c r="O459" i="1"/>
  <c r="AC459" i="1" s="1"/>
  <c r="AD459" i="1" s="1"/>
  <c r="O460" i="1"/>
  <c r="O461" i="1"/>
  <c r="AC461" i="1" s="1"/>
  <c r="AD461" i="1" s="1"/>
  <c r="O462" i="1"/>
  <c r="AC462" i="1" s="1"/>
  <c r="AD462" i="1" s="1"/>
  <c r="O463" i="1"/>
  <c r="AC463" i="1" s="1"/>
  <c r="AD463" i="1" s="1"/>
  <c r="O464" i="1"/>
  <c r="O465" i="1"/>
  <c r="O466" i="1"/>
  <c r="AC466" i="1" s="1"/>
  <c r="AD466" i="1" s="1"/>
  <c r="O467" i="1"/>
  <c r="AC467" i="1" s="1"/>
  <c r="AD467" i="1" s="1"/>
  <c r="O468" i="1"/>
  <c r="AC468" i="1" s="1"/>
  <c r="AD468" i="1" s="1"/>
  <c r="O469" i="1"/>
  <c r="O470" i="1"/>
  <c r="O471" i="1"/>
  <c r="O472" i="1"/>
  <c r="O473" i="1"/>
  <c r="AC473" i="1" s="1"/>
  <c r="AD473" i="1" s="1"/>
  <c r="O474" i="1"/>
  <c r="O475" i="1"/>
  <c r="O476" i="1"/>
  <c r="O477" i="1"/>
  <c r="AC477" i="1" s="1"/>
  <c r="AD477" i="1" s="1"/>
  <c r="O478" i="1"/>
  <c r="O479" i="1"/>
  <c r="AC479" i="1" s="1"/>
  <c r="AD479" i="1" s="1"/>
  <c r="O480" i="1"/>
  <c r="AC480" i="1" s="1"/>
  <c r="AD480" i="1" s="1"/>
  <c r="O481" i="1"/>
  <c r="AC481" i="1" s="1"/>
  <c r="AD481" i="1" s="1"/>
  <c r="O482" i="1"/>
  <c r="O483" i="1"/>
  <c r="AC483" i="1" s="1"/>
  <c r="AD483" i="1" s="1"/>
  <c r="O484" i="1"/>
  <c r="AC484" i="1" s="1"/>
  <c r="AD484" i="1" s="1"/>
  <c r="O485" i="1"/>
  <c r="O486" i="1"/>
  <c r="O487" i="1"/>
  <c r="AC487" i="1" s="1"/>
  <c r="AD487" i="1" s="1"/>
  <c r="O488" i="1"/>
  <c r="O489" i="1"/>
  <c r="AC489" i="1" s="1"/>
  <c r="AD489" i="1" s="1"/>
  <c r="O490" i="1"/>
  <c r="AC490" i="1" s="1"/>
  <c r="AD490" i="1" s="1"/>
  <c r="O491" i="1"/>
  <c r="AC491" i="1" s="1"/>
  <c r="AD491" i="1" s="1"/>
  <c r="O492" i="1"/>
  <c r="O493" i="1"/>
  <c r="O494" i="1"/>
  <c r="O495" i="1"/>
  <c r="AC495" i="1" s="1"/>
  <c r="AD495" i="1" s="1"/>
  <c r="AE495" i="1"/>
  <c r="O496" i="1"/>
  <c r="O497" i="1"/>
  <c r="O498" i="1"/>
  <c r="O499" i="1"/>
  <c r="O500" i="1"/>
  <c r="O501" i="1"/>
  <c r="AC501" i="1" s="1"/>
  <c r="AD501" i="1" s="1"/>
  <c r="O502" i="1"/>
  <c r="O503" i="1"/>
  <c r="O504" i="1"/>
  <c r="O505" i="1"/>
  <c r="O506" i="1"/>
  <c r="AC506" i="1" s="1"/>
  <c r="AD506" i="1" s="1"/>
  <c r="O507" i="1"/>
  <c r="O508" i="1"/>
  <c r="O509" i="1"/>
  <c r="O510" i="1"/>
  <c r="AC510" i="1" s="1"/>
  <c r="AD510" i="1" s="1"/>
  <c r="O511" i="1"/>
  <c r="O512" i="1"/>
  <c r="AC512" i="1" s="1"/>
  <c r="AD512" i="1" s="1"/>
  <c r="O513" i="1"/>
  <c r="AC513" i="1" s="1"/>
  <c r="AD513" i="1" s="1"/>
  <c r="O514" i="1"/>
  <c r="AC514" i="1" s="1"/>
  <c r="AD514" i="1" s="1"/>
  <c r="O515" i="1"/>
  <c r="AC515" i="1" s="1"/>
  <c r="AD515" i="1" s="1"/>
  <c r="O516" i="1"/>
  <c r="O517" i="1"/>
  <c r="AC517" i="1" s="1"/>
  <c r="AD517" i="1" s="1"/>
  <c r="O518" i="1"/>
  <c r="AC518" i="1" s="1"/>
  <c r="AD518" i="1" s="1"/>
  <c r="O519" i="1"/>
  <c r="O520" i="1"/>
  <c r="O521" i="1"/>
  <c r="O522" i="1"/>
  <c r="AC522" i="1" s="1"/>
  <c r="AD522" i="1" s="1"/>
  <c r="O523" i="1"/>
  <c r="O524" i="1"/>
  <c r="O525" i="1"/>
  <c r="O526" i="1"/>
  <c r="AC526" i="1" s="1"/>
  <c r="AD526" i="1" s="1"/>
  <c r="O527" i="1"/>
  <c r="O528" i="1"/>
  <c r="O529" i="1"/>
  <c r="O530" i="1"/>
  <c r="AC530" i="1" s="1"/>
  <c r="AD530" i="1" s="1"/>
  <c r="O531" i="1"/>
  <c r="O532" i="1"/>
  <c r="O533" i="1"/>
  <c r="AC533" i="1" s="1"/>
  <c r="AD533" i="1" s="1"/>
  <c r="O534" i="1"/>
  <c r="O535" i="1"/>
  <c r="O536" i="1"/>
  <c r="O537" i="1"/>
  <c r="O538" i="1"/>
  <c r="AC538" i="1" s="1"/>
  <c r="AD538" i="1" s="1"/>
  <c r="O539" i="1"/>
  <c r="O540" i="1"/>
  <c r="O541" i="1"/>
  <c r="O542" i="1"/>
  <c r="O543" i="1"/>
  <c r="AC543" i="1" s="1"/>
  <c r="AD543" i="1" s="1"/>
  <c r="O544" i="1"/>
  <c r="O545" i="1"/>
  <c r="O546" i="1"/>
  <c r="O547" i="1"/>
  <c r="O548" i="1"/>
  <c r="AC548" i="1" s="1"/>
  <c r="AD548" i="1" s="1"/>
  <c r="O549" i="1"/>
  <c r="AC549" i="1" s="1"/>
  <c r="AD549" i="1" s="1"/>
  <c r="O550" i="1"/>
  <c r="AC550" i="1" s="1"/>
  <c r="AD550" i="1" s="1"/>
  <c r="O551" i="1"/>
  <c r="AC551" i="1" s="1"/>
  <c r="AD551" i="1" s="1"/>
  <c r="O552" i="1"/>
  <c r="AC552" i="1" s="1"/>
  <c r="AD552" i="1" s="1"/>
  <c r="O553" i="1"/>
  <c r="O554" i="1"/>
  <c r="AC554" i="1" s="1"/>
  <c r="AD554" i="1" s="1"/>
  <c r="O555" i="1"/>
  <c r="AC555" i="1" s="1"/>
  <c r="AD555" i="1" s="1"/>
  <c r="O556" i="1"/>
  <c r="O557" i="1"/>
  <c r="O558" i="1"/>
  <c r="O559" i="1"/>
  <c r="AC559" i="1" s="1"/>
  <c r="AD559" i="1" s="1"/>
  <c r="O560" i="1"/>
  <c r="O561" i="1"/>
  <c r="O562" i="1"/>
  <c r="AC562" i="1" s="1"/>
  <c r="AD562" i="1" s="1"/>
  <c r="O563" i="1"/>
  <c r="O564" i="1"/>
  <c r="AC564" i="1" s="1"/>
  <c r="AD564" i="1" s="1"/>
  <c r="O565" i="1"/>
  <c r="O566" i="1"/>
  <c r="AC566" i="1" s="1"/>
  <c r="AD566" i="1" s="1"/>
  <c r="O567" i="1"/>
  <c r="O568" i="1"/>
  <c r="AC568" i="1" s="1"/>
  <c r="AD568" i="1" s="1"/>
  <c r="O569" i="1"/>
  <c r="AC569" i="1" s="1"/>
  <c r="AD569" i="1" s="1"/>
  <c r="O570" i="1"/>
  <c r="O571" i="1"/>
  <c r="O572" i="1"/>
  <c r="AC572" i="1" s="1"/>
  <c r="AD572" i="1" s="1"/>
  <c r="O573" i="1"/>
  <c r="O574" i="1"/>
  <c r="AC574" i="1" s="1"/>
  <c r="AD574" i="1" s="1"/>
  <c r="O575" i="1"/>
  <c r="O576" i="1"/>
  <c r="O577" i="1"/>
  <c r="AC577" i="1" s="1"/>
  <c r="AD577" i="1" s="1"/>
  <c r="O578" i="1"/>
  <c r="O579" i="1"/>
  <c r="AC579" i="1" s="1"/>
  <c r="AD579" i="1" s="1"/>
  <c r="O580" i="1"/>
  <c r="AC580" i="1" s="1"/>
  <c r="AD580" i="1" s="1"/>
  <c r="O581" i="1"/>
  <c r="O582" i="1"/>
  <c r="AC582" i="1" s="1"/>
  <c r="AD582" i="1" s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AC595" i="1" s="1"/>
  <c r="AD595" i="1" s="1"/>
  <c r="AE595" i="1"/>
  <c r="O596" i="1"/>
  <c r="O597" i="1"/>
  <c r="O598" i="1"/>
  <c r="O599" i="1"/>
  <c r="O600" i="1"/>
  <c r="AC600" i="1" s="1"/>
  <c r="AD600" i="1" s="1"/>
  <c r="O601" i="1"/>
  <c r="AC601" i="1" s="1"/>
  <c r="AD601" i="1" s="1"/>
  <c r="O602" i="1"/>
  <c r="O603" i="1"/>
  <c r="O604" i="1"/>
  <c r="AC604" i="1" s="1"/>
  <c r="AD604" i="1" s="1"/>
  <c r="O605" i="1"/>
  <c r="AC605" i="1" s="1"/>
  <c r="AD605" i="1" s="1"/>
  <c r="O606" i="1"/>
  <c r="O607" i="1"/>
  <c r="O608" i="1"/>
  <c r="O609" i="1"/>
  <c r="O610" i="1"/>
  <c r="O611" i="1"/>
  <c r="AC611" i="1" s="1"/>
  <c r="AD611" i="1" s="1"/>
  <c r="O612" i="1"/>
  <c r="AC612" i="1" s="1"/>
  <c r="AD612" i="1" s="1"/>
  <c r="O613" i="1"/>
  <c r="O614" i="1"/>
  <c r="AC614" i="1" s="1"/>
  <c r="AD614" i="1" s="1"/>
  <c r="O615" i="1"/>
  <c r="O616" i="1"/>
  <c r="O617" i="1"/>
  <c r="O618" i="1"/>
  <c r="O619" i="1"/>
  <c r="O620" i="1"/>
  <c r="AC620" i="1" s="1"/>
  <c r="AD620" i="1" s="1"/>
  <c r="O621" i="1"/>
  <c r="AC621" i="1" s="1"/>
  <c r="AD621" i="1" s="1"/>
  <c r="O622" i="1"/>
  <c r="AC622" i="1" s="1"/>
  <c r="AD622" i="1" s="1"/>
  <c r="O623" i="1"/>
  <c r="AC623" i="1" s="1"/>
  <c r="AD623" i="1" s="1"/>
  <c r="O624" i="1"/>
  <c r="O625" i="1"/>
  <c r="O626" i="1"/>
  <c r="AC626" i="1" s="1"/>
  <c r="AD626" i="1" s="1"/>
  <c r="O627" i="1"/>
  <c r="O628" i="1"/>
  <c r="AC628" i="1" s="1"/>
  <c r="AD628" i="1" s="1"/>
  <c r="O629" i="1"/>
  <c r="AC629" i="1" s="1"/>
  <c r="AD629" i="1" s="1"/>
  <c r="O630" i="1"/>
  <c r="AC630" i="1" s="1"/>
  <c r="AD630" i="1" s="1"/>
  <c r="O631" i="1"/>
  <c r="O632" i="1"/>
  <c r="O633" i="1"/>
  <c r="AC633" i="1" s="1"/>
  <c r="AD633" i="1" s="1"/>
  <c r="O634" i="1"/>
  <c r="O635" i="1"/>
  <c r="O636" i="1"/>
  <c r="AC636" i="1" s="1"/>
  <c r="AD636" i="1" s="1"/>
  <c r="O637" i="1"/>
  <c r="AC637" i="1" s="1"/>
  <c r="AD637" i="1" s="1"/>
  <c r="O638" i="1"/>
  <c r="O639" i="1"/>
  <c r="O640" i="1"/>
  <c r="O641" i="1"/>
  <c r="AC641" i="1" s="1"/>
  <c r="AD641" i="1" s="1"/>
  <c r="O642" i="1"/>
  <c r="O643" i="1"/>
  <c r="AC643" i="1" s="1"/>
  <c r="AD643" i="1" s="1"/>
  <c r="S33" i="1"/>
  <c r="T33" i="1" s="1"/>
  <c r="U33" i="1"/>
  <c r="X33" i="1" s="1"/>
  <c r="R37" i="1"/>
  <c r="S41" i="1"/>
  <c r="T41" i="1" s="1"/>
  <c r="U41" i="1"/>
  <c r="AA41" i="1" s="1"/>
  <c r="AB51" i="1"/>
  <c r="AB53" i="1"/>
  <c r="AB643" i="1"/>
  <c r="AB25" i="1"/>
  <c r="AB27" i="1"/>
  <c r="AC27" i="1" s="1"/>
  <c r="AD27" i="1" s="1"/>
  <c r="AB28" i="1"/>
  <c r="AB30" i="1"/>
  <c r="AC30" i="1" s="1"/>
  <c r="AD30" i="1" s="1"/>
  <c r="AB32" i="1"/>
  <c r="AB34" i="1"/>
  <c r="AB36" i="1"/>
  <c r="AB38" i="1"/>
  <c r="AB40" i="1"/>
  <c r="AB42" i="1"/>
  <c r="AB44" i="1"/>
  <c r="AB46" i="1"/>
  <c r="AB48" i="1"/>
  <c r="AC48" i="1" s="1"/>
  <c r="AD48" i="1" s="1"/>
  <c r="AB50" i="1"/>
  <c r="AB52" i="1"/>
  <c r="AB54" i="1"/>
  <c r="AB55" i="1"/>
  <c r="AC55" i="1" s="1"/>
  <c r="AD55" i="1" s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C81" i="1" s="1"/>
  <c r="AD81" i="1" s="1"/>
  <c r="AB82" i="1"/>
  <c r="AB83" i="1"/>
  <c r="AB84" i="1"/>
  <c r="AB85" i="1"/>
  <c r="AB86" i="1"/>
  <c r="AB87" i="1"/>
  <c r="AC87" i="1" s="1"/>
  <c r="AD87" i="1" s="1"/>
  <c r="AB88" i="1"/>
  <c r="AB89" i="1"/>
  <c r="AB90" i="1"/>
  <c r="AB91" i="1"/>
  <c r="AB92" i="1"/>
  <c r="AB93" i="1"/>
  <c r="AB94" i="1"/>
  <c r="AC94" i="1" s="1"/>
  <c r="AD94" i="1" s="1"/>
  <c r="AB95" i="1"/>
  <c r="AB96" i="1"/>
  <c r="AB97" i="1"/>
  <c r="AB98" i="1"/>
  <c r="AB99" i="1"/>
  <c r="AB100" i="1"/>
  <c r="AB101" i="1"/>
  <c r="AB102" i="1"/>
  <c r="AC102" i="1" s="1"/>
  <c r="AD102" i="1" s="1"/>
  <c r="AB103" i="1"/>
  <c r="AB104" i="1"/>
  <c r="AC104" i="1" s="1"/>
  <c r="AD104" i="1" s="1"/>
  <c r="AB105" i="1"/>
  <c r="AB106" i="1"/>
  <c r="AB107" i="1"/>
  <c r="AC107" i="1" s="1"/>
  <c r="AD107" i="1" s="1"/>
  <c r="AB108" i="1"/>
  <c r="AB109" i="1"/>
  <c r="AC109" i="1" s="1"/>
  <c r="AD109" i="1" s="1"/>
  <c r="AB110" i="1"/>
  <c r="AB111" i="1"/>
  <c r="AB112" i="1"/>
  <c r="AB113" i="1"/>
  <c r="AC113" i="1" s="1"/>
  <c r="AD113" i="1" s="1"/>
  <c r="AB114" i="1"/>
  <c r="AC114" i="1" s="1"/>
  <c r="AD114" i="1" s="1"/>
  <c r="AB115" i="1"/>
  <c r="AB116" i="1"/>
  <c r="AB117" i="1"/>
  <c r="AC117" i="1" s="1"/>
  <c r="AD117" i="1" s="1"/>
  <c r="AB118" i="1"/>
  <c r="AB119" i="1"/>
  <c r="AC119" i="1" s="1"/>
  <c r="AD119" i="1" s="1"/>
  <c r="AB120" i="1"/>
  <c r="AB121" i="1"/>
  <c r="AB122" i="1"/>
  <c r="AC122" i="1" s="1"/>
  <c r="AD122" i="1" s="1"/>
  <c r="AB123" i="1"/>
  <c r="AC123" i="1" s="1"/>
  <c r="AD123" i="1" s="1"/>
  <c r="AB124" i="1"/>
  <c r="AC124" i="1" s="1"/>
  <c r="AD124" i="1" s="1"/>
  <c r="AB125" i="1"/>
  <c r="AB126" i="1"/>
  <c r="AB127" i="1"/>
  <c r="AC127" i="1" s="1"/>
  <c r="AD127" i="1" s="1"/>
  <c r="AB128" i="1"/>
  <c r="AB129" i="1"/>
  <c r="AB130" i="1"/>
  <c r="AC130" i="1" s="1"/>
  <c r="AD130" i="1" s="1"/>
  <c r="AB131" i="1"/>
  <c r="AC131" i="1" s="1"/>
  <c r="AD131" i="1" s="1"/>
  <c r="AB132" i="1"/>
  <c r="AC132" i="1" s="1"/>
  <c r="AD132" i="1" s="1"/>
  <c r="AB133" i="1"/>
  <c r="AB134" i="1"/>
  <c r="AC134" i="1" s="1"/>
  <c r="AD134" i="1" s="1"/>
  <c r="AB135" i="1"/>
  <c r="AC135" i="1" s="1"/>
  <c r="AD135" i="1" s="1"/>
  <c r="AB136" i="1"/>
  <c r="AB137" i="1"/>
  <c r="AB138" i="1"/>
  <c r="AC138" i="1" s="1"/>
  <c r="AD138" i="1" s="1"/>
  <c r="AB139" i="1"/>
  <c r="AB140" i="1"/>
  <c r="AB141" i="1"/>
  <c r="AC141" i="1" s="1"/>
  <c r="AD141" i="1" s="1"/>
  <c r="AB142" i="1"/>
  <c r="AC142" i="1" s="1"/>
  <c r="AD142" i="1" s="1"/>
  <c r="AB143" i="1"/>
  <c r="AB144" i="1"/>
  <c r="AC144" i="1" s="1"/>
  <c r="AD144" i="1" s="1"/>
  <c r="AB145" i="1"/>
  <c r="AB146" i="1"/>
  <c r="AB147" i="1"/>
  <c r="AB148" i="1"/>
  <c r="AB149" i="1"/>
  <c r="AB150" i="1"/>
  <c r="AC150" i="1" s="1"/>
  <c r="AD150" i="1" s="1"/>
  <c r="AB151" i="1"/>
  <c r="AB152" i="1"/>
  <c r="AC152" i="1" s="1"/>
  <c r="AD152" i="1" s="1"/>
  <c r="AB153" i="1"/>
  <c r="AC153" i="1" s="1"/>
  <c r="AD153" i="1" s="1"/>
  <c r="AB154" i="1"/>
  <c r="AB155" i="1"/>
  <c r="AB156" i="1"/>
  <c r="AB157" i="1"/>
  <c r="AB158" i="1"/>
  <c r="AB159" i="1"/>
  <c r="AB160" i="1"/>
  <c r="AC160" i="1" s="1"/>
  <c r="AD160" i="1" s="1"/>
  <c r="AB161" i="1"/>
  <c r="AB162" i="1"/>
  <c r="AB163" i="1"/>
  <c r="AB164" i="1"/>
  <c r="AB165" i="1"/>
  <c r="AB166" i="1"/>
  <c r="AB167" i="1"/>
  <c r="AC167" i="1" s="1"/>
  <c r="AD167" i="1" s="1"/>
  <c r="AB168" i="1"/>
  <c r="AC168" i="1" s="1"/>
  <c r="AD168" i="1" s="1"/>
  <c r="AB169" i="1"/>
  <c r="AC169" i="1" s="1"/>
  <c r="AD169" i="1" s="1"/>
  <c r="AB170" i="1"/>
  <c r="AC170" i="1" s="1"/>
  <c r="AD170" i="1" s="1"/>
  <c r="AB171" i="1"/>
  <c r="AC171" i="1" s="1"/>
  <c r="AD171" i="1" s="1"/>
  <c r="AB172" i="1"/>
  <c r="AB173" i="1"/>
  <c r="AC173" i="1" s="1"/>
  <c r="AD173" i="1" s="1"/>
  <c r="AB174" i="1"/>
  <c r="AC174" i="1" s="1"/>
  <c r="AD174" i="1" s="1"/>
  <c r="AB175" i="1"/>
  <c r="AB176" i="1"/>
  <c r="AC176" i="1" s="1"/>
  <c r="AD176" i="1" s="1"/>
  <c r="AB177" i="1"/>
  <c r="AB178" i="1"/>
  <c r="AB179" i="1"/>
  <c r="AB180" i="1"/>
  <c r="AC180" i="1" s="1"/>
  <c r="AD180" i="1" s="1"/>
  <c r="AB181" i="1"/>
  <c r="AC181" i="1" s="1"/>
  <c r="AD181" i="1" s="1"/>
  <c r="AB182" i="1"/>
  <c r="AC182" i="1" s="1"/>
  <c r="AD182" i="1" s="1"/>
  <c r="AB183" i="1"/>
  <c r="AB184" i="1"/>
  <c r="AB185" i="1"/>
  <c r="AB186" i="1"/>
  <c r="AB187" i="1"/>
  <c r="AC187" i="1" s="1"/>
  <c r="AD187" i="1" s="1"/>
  <c r="AB188" i="1"/>
  <c r="AC188" i="1" s="1"/>
  <c r="AD188" i="1" s="1"/>
  <c r="AB189" i="1"/>
  <c r="AB190" i="1"/>
  <c r="AB191" i="1"/>
  <c r="AC191" i="1" s="1"/>
  <c r="AD191" i="1" s="1"/>
  <c r="AB192" i="1"/>
  <c r="AB193" i="1"/>
  <c r="AC193" i="1" s="1"/>
  <c r="AD193" i="1" s="1"/>
  <c r="AB194" i="1"/>
  <c r="AC194" i="1" s="1"/>
  <c r="AD194" i="1" s="1"/>
  <c r="AB195" i="1"/>
  <c r="AB196" i="1"/>
  <c r="AC196" i="1" s="1"/>
  <c r="AD196" i="1" s="1"/>
  <c r="AB197" i="1"/>
  <c r="AC197" i="1" s="1"/>
  <c r="AD197" i="1" s="1"/>
  <c r="AB198" i="1"/>
  <c r="AC198" i="1" s="1"/>
  <c r="AD198" i="1" s="1"/>
  <c r="AB199" i="1"/>
  <c r="AB200" i="1"/>
  <c r="AC200" i="1" s="1"/>
  <c r="AD200" i="1" s="1"/>
  <c r="AB201" i="1"/>
  <c r="AC201" i="1" s="1"/>
  <c r="AD201" i="1" s="1"/>
  <c r="AB202" i="1"/>
  <c r="AB203" i="1"/>
  <c r="AB204" i="1"/>
  <c r="AC204" i="1" s="1"/>
  <c r="AD204" i="1" s="1"/>
  <c r="AB205" i="1"/>
  <c r="AC205" i="1" s="1"/>
  <c r="AD205" i="1" s="1"/>
  <c r="AB206" i="1"/>
  <c r="AC206" i="1" s="1"/>
  <c r="AD206" i="1" s="1"/>
  <c r="AB207" i="1"/>
  <c r="AB208" i="1"/>
  <c r="AC208" i="1" s="1"/>
  <c r="AD208" i="1" s="1"/>
  <c r="AB209" i="1"/>
  <c r="AC209" i="1" s="1"/>
  <c r="AD209" i="1" s="1"/>
  <c r="AB210" i="1"/>
  <c r="AB211" i="1"/>
  <c r="AC211" i="1" s="1"/>
  <c r="AD211" i="1" s="1"/>
  <c r="AB212" i="1"/>
  <c r="AB213" i="1"/>
  <c r="AC213" i="1" s="1"/>
  <c r="AD213" i="1" s="1"/>
  <c r="AB214" i="1"/>
  <c r="AC214" i="1" s="1"/>
  <c r="AD214" i="1" s="1"/>
  <c r="AB215" i="1"/>
  <c r="AC215" i="1" s="1"/>
  <c r="AD215" i="1" s="1"/>
  <c r="AB216" i="1"/>
  <c r="AB217" i="1"/>
  <c r="AB218" i="1"/>
  <c r="AB219" i="1"/>
  <c r="AC219" i="1" s="1"/>
  <c r="AD219" i="1" s="1"/>
  <c r="AB220" i="1"/>
  <c r="AB221" i="1"/>
  <c r="AB222" i="1"/>
  <c r="AC222" i="1" s="1"/>
  <c r="AD222" i="1" s="1"/>
  <c r="AB223" i="1"/>
  <c r="AC223" i="1" s="1"/>
  <c r="AD223" i="1" s="1"/>
  <c r="AB224" i="1"/>
  <c r="AB225" i="1"/>
  <c r="AB226" i="1"/>
  <c r="AB227" i="1"/>
  <c r="AB228" i="1"/>
  <c r="AB229" i="1"/>
  <c r="AB230" i="1"/>
  <c r="AC230" i="1" s="1"/>
  <c r="AD230" i="1" s="1"/>
  <c r="AB231" i="1"/>
  <c r="AC231" i="1" s="1"/>
  <c r="AD231" i="1" s="1"/>
  <c r="AB232" i="1"/>
  <c r="AB233" i="1"/>
  <c r="AC233" i="1" s="1"/>
  <c r="AD233" i="1" s="1"/>
  <c r="AB234" i="1"/>
  <c r="AB235" i="1"/>
  <c r="AB236" i="1"/>
  <c r="AB237" i="1"/>
  <c r="AC237" i="1" s="1"/>
  <c r="AD237" i="1" s="1"/>
  <c r="AB238" i="1"/>
  <c r="AC238" i="1" s="1"/>
  <c r="AD238" i="1" s="1"/>
  <c r="AB239" i="1"/>
  <c r="AB240" i="1"/>
  <c r="AC240" i="1" s="1"/>
  <c r="AD240" i="1" s="1"/>
  <c r="AB241" i="1"/>
  <c r="AB242" i="1"/>
  <c r="AB243" i="1"/>
  <c r="AC243" i="1" s="1"/>
  <c r="AD243" i="1" s="1"/>
  <c r="AB244" i="1"/>
  <c r="AC244" i="1" s="1"/>
  <c r="AD244" i="1" s="1"/>
  <c r="AB245" i="1"/>
  <c r="AC245" i="1" s="1"/>
  <c r="AD245" i="1" s="1"/>
  <c r="AB246" i="1"/>
  <c r="AB247" i="1"/>
  <c r="AB248" i="1"/>
  <c r="AB249" i="1"/>
  <c r="AB250" i="1"/>
  <c r="AB251" i="1"/>
  <c r="AC251" i="1" s="1"/>
  <c r="AD251" i="1" s="1"/>
  <c r="AB252" i="1"/>
  <c r="AC252" i="1" s="1"/>
  <c r="AD252" i="1" s="1"/>
  <c r="AB253" i="1"/>
  <c r="AB254" i="1"/>
  <c r="AC254" i="1" s="1"/>
  <c r="AD254" i="1" s="1"/>
  <c r="AB255" i="1"/>
  <c r="AC255" i="1" s="1"/>
  <c r="AD255" i="1" s="1"/>
  <c r="AB256" i="1"/>
  <c r="AC256" i="1" s="1"/>
  <c r="AD256" i="1" s="1"/>
  <c r="AB257" i="1"/>
  <c r="AC257" i="1" s="1"/>
  <c r="AD257" i="1" s="1"/>
  <c r="AB258" i="1"/>
  <c r="AB259" i="1"/>
  <c r="AB260" i="1"/>
  <c r="AC260" i="1" s="1"/>
  <c r="AD260" i="1" s="1"/>
  <c r="AB261" i="1"/>
  <c r="AB262" i="1"/>
  <c r="AB263" i="1"/>
  <c r="AC263" i="1" s="1"/>
  <c r="AD263" i="1" s="1"/>
  <c r="AB264" i="1"/>
  <c r="AC264" i="1" s="1"/>
  <c r="AD264" i="1" s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C276" i="1" s="1"/>
  <c r="AD276" i="1" s="1"/>
  <c r="AB277" i="1"/>
  <c r="AB278" i="1"/>
  <c r="AB279" i="1"/>
  <c r="AB280" i="1"/>
  <c r="AC280" i="1" s="1"/>
  <c r="AD280" i="1" s="1"/>
  <c r="AB281" i="1"/>
  <c r="AC281" i="1" s="1"/>
  <c r="AD281" i="1" s="1"/>
  <c r="AB282" i="1"/>
  <c r="AC282" i="1" s="1"/>
  <c r="AD282" i="1" s="1"/>
  <c r="AB283" i="1"/>
  <c r="AC283" i="1" s="1"/>
  <c r="AD283" i="1" s="1"/>
  <c r="AB284" i="1"/>
  <c r="AC284" i="1" s="1"/>
  <c r="AD284" i="1" s="1"/>
  <c r="AB285" i="1"/>
  <c r="AB286" i="1"/>
  <c r="AC286" i="1" s="1"/>
  <c r="AD286" i="1" s="1"/>
  <c r="AB287" i="1"/>
  <c r="AC287" i="1" s="1"/>
  <c r="AD287" i="1" s="1"/>
  <c r="AB288" i="1"/>
  <c r="AB289" i="1"/>
  <c r="AC289" i="1" s="1"/>
  <c r="AD289" i="1" s="1"/>
  <c r="AB290" i="1"/>
  <c r="AC290" i="1" s="1"/>
  <c r="AD290" i="1" s="1"/>
  <c r="AB291" i="1"/>
  <c r="AB292" i="1"/>
  <c r="AB293" i="1"/>
  <c r="AB294" i="1"/>
  <c r="AC294" i="1" s="1"/>
  <c r="AD294" i="1" s="1"/>
  <c r="AB295" i="1"/>
  <c r="AC295" i="1" s="1"/>
  <c r="AD295" i="1" s="1"/>
  <c r="AB296" i="1"/>
  <c r="AB297" i="1"/>
  <c r="AC297" i="1" s="1"/>
  <c r="AD297" i="1" s="1"/>
  <c r="AB298" i="1"/>
  <c r="AC298" i="1" s="1"/>
  <c r="AD298" i="1" s="1"/>
  <c r="AB299" i="1"/>
  <c r="AC299" i="1" s="1"/>
  <c r="AD299" i="1" s="1"/>
  <c r="AB300" i="1"/>
  <c r="AB301" i="1"/>
  <c r="AB302" i="1"/>
  <c r="AB303" i="1"/>
  <c r="AC303" i="1" s="1"/>
  <c r="AD303" i="1" s="1"/>
  <c r="AB304" i="1"/>
  <c r="AC304" i="1" s="1"/>
  <c r="AD304" i="1" s="1"/>
  <c r="AB305" i="1"/>
  <c r="AC305" i="1" s="1"/>
  <c r="AD305" i="1" s="1"/>
  <c r="AB306" i="1"/>
  <c r="AC306" i="1" s="1"/>
  <c r="AD306" i="1" s="1"/>
  <c r="AB307" i="1"/>
  <c r="AC307" i="1" s="1"/>
  <c r="AD307" i="1" s="1"/>
  <c r="AB308" i="1"/>
  <c r="AC308" i="1" s="1"/>
  <c r="AD308" i="1" s="1"/>
  <c r="AB309" i="1"/>
  <c r="AC309" i="1" s="1"/>
  <c r="AD309" i="1" s="1"/>
  <c r="AB310" i="1"/>
  <c r="AB311" i="1"/>
  <c r="AB312" i="1"/>
  <c r="AB313" i="1"/>
  <c r="AC313" i="1" s="1"/>
  <c r="AD313" i="1" s="1"/>
  <c r="AB314" i="1"/>
  <c r="AB315" i="1"/>
  <c r="AC315" i="1" s="1"/>
  <c r="AD315" i="1" s="1"/>
  <c r="AB316" i="1"/>
  <c r="AB317" i="1"/>
  <c r="AC317" i="1" s="1"/>
  <c r="AD317" i="1" s="1"/>
  <c r="AB318" i="1"/>
  <c r="AC318" i="1" s="1"/>
  <c r="AD318" i="1" s="1"/>
  <c r="AB319" i="1"/>
  <c r="AB320" i="1"/>
  <c r="AB321" i="1"/>
  <c r="AB322" i="1"/>
  <c r="AC322" i="1" s="1"/>
  <c r="AD322" i="1" s="1"/>
  <c r="AB323" i="1"/>
  <c r="AC323" i="1" s="1"/>
  <c r="AD323" i="1" s="1"/>
  <c r="AB324" i="1"/>
  <c r="AC324" i="1" s="1"/>
  <c r="AD324" i="1" s="1"/>
  <c r="AB325" i="1"/>
  <c r="AB326" i="1"/>
  <c r="AB327" i="1"/>
  <c r="AB328" i="1"/>
  <c r="AB329" i="1"/>
  <c r="AB330" i="1"/>
  <c r="AC330" i="1" s="1"/>
  <c r="AD330" i="1" s="1"/>
  <c r="AB331" i="1"/>
  <c r="AB332" i="1"/>
  <c r="AB333" i="1"/>
  <c r="AB334" i="1"/>
  <c r="AB335" i="1"/>
  <c r="AB336" i="1"/>
  <c r="AB337" i="1"/>
  <c r="AB338" i="1"/>
  <c r="AC338" i="1" s="1"/>
  <c r="AD338" i="1" s="1"/>
  <c r="AB339" i="1"/>
  <c r="AC339" i="1" s="1"/>
  <c r="AD339" i="1" s="1"/>
  <c r="AB340" i="1"/>
  <c r="AB341" i="1"/>
  <c r="AC341" i="1" s="1"/>
  <c r="AD341" i="1" s="1"/>
  <c r="AB342" i="1"/>
  <c r="AC342" i="1" s="1"/>
  <c r="AD342" i="1" s="1"/>
  <c r="AB343" i="1"/>
  <c r="AB344" i="1"/>
  <c r="AB345" i="1"/>
  <c r="AC345" i="1" s="1"/>
  <c r="AD345" i="1" s="1"/>
  <c r="AB346" i="1"/>
  <c r="AB347" i="1"/>
  <c r="AB348" i="1"/>
  <c r="AB349" i="1"/>
  <c r="AB350" i="1"/>
  <c r="AB351" i="1"/>
  <c r="AC351" i="1" s="1"/>
  <c r="AD351" i="1" s="1"/>
  <c r="AB352" i="1"/>
  <c r="AB353" i="1"/>
  <c r="AB354" i="1"/>
  <c r="AB355" i="1"/>
  <c r="AB356" i="1"/>
  <c r="AC356" i="1" s="1"/>
  <c r="AD356" i="1" s="1"/>
  <c r="AB357" i="1"/>
  <c r="AB358" i="1"/>
  <c r="AC358" i="1" s="1"/>
  <c r="AD358" i="1" s="1"/>
  <c r="AB359" i="1"/>
  <c r="AB360" i="1"/>
  <c r="AB361" i="1"/>
  <c r="AB362" i="1"/>
  <c r="AB363" i="1"/>
  <c r="AB364" i="1"/>
  <c r="AC364" i="1" s="1"/>
  <c r="AD364" i="1" s="1"/>
  <c r="AB365" i="1"/>
  <c r="AC365" i="1" s="1"/>
  <c r="AD365" i="1" s="1"/>
  <c r="AB366" i="1"/>
  <c r="AC366" i="1" s="1"/>
  <c r="AD366" i="1" s="1"/>
  <c r="AB367" i="1"/>
  <c r="AB368" i="1"/>
  <c r="AC368" i="1" s="1"/>
  <c r="AD368" i="1" s="1"/>
  <c r="AB369" i="1"/>
  <c r="AC369" i="1" s="1"/>
  <c r="AD369" i="1" s="1"/>
  <c r="AB370" i="1"/>
  <c r="AB371" i="1"/>
  <c r="AB372" i="1"/>
  <c r="AB373" i="1"/>
  <c r="AB374" i="1"/>
  <c r="AB375" i="1"/>
  <c r="AB376" i="1"/>
  <c r="AB377" i="1"/>
  <c r="AC377" i="1" s="1"/>
  <c r="AD377" i="1" s="1"/>
  <c r="AB378" i="1"/>
  <c r="AC378" i="1" s="1"/>
  <c r="AD378" i="1" s="1"/>
  <c r="AB379" i="1"/>
  <c r="AB380" i="1"/>
  <c r="AC380" i="1" s="1"/>
  <c r="AD380" i="1" s="1"/>
  <c r="AB381" i="1"/>
  <c r="AC381" i="1" s="1"/>
  <c r="AD381" i="1" s="1"/>
  <c r="AB382" i="1"/>
  <c r="AC382" i="1" s="1"/>
  <c r="AD382" i="1" s="1"/>
  <c r="AB383" i="1"/>
  <c r="AC383" i="1" s="1"/>
  <c r="AD383" i="1" s="1"/>
  <c r="AB384" i="1"/>
  <c r="AB385" i="1"/>
  <c r="AB386" i="1"/>
  <c r="AB387" i="1"/>
  <c r="AC387" i="1" s="1"/>
  <c r="AD387" i="1" s="1"/>
  <c r="AB388" i="1"/>
  <c r="AB389" i="1"/>
  <c r="AC389" i="1" s="1"/>
  <c r="AD389" i="1" s="1"/>
  <c r="AB390" i="1"/>
  <c r="AC390" i="1" s="1"/>
  <c r="AD390" i="1" s="1"/>
  <c r="AB391" i="1"/>
  <c r="AC391" i="1" s="1"/>
  <c r="AD391" i="1" s="1"/>
  <c r="AB392" i="1"/>
  <c r="AB393" i="1"/>
  <c r="AC393" i="1" s="1"/>
  <c r="AD393" i="1" s="1"/>
  <c r="AB394" i="1"/>
  <c r="AC394" i="1" s="1"/>
  <c r="AD394" i="1" s="1"/>
  <c r="AB395" i="1"/>
  <c r="AC395" i="1" s="1"/>
  <c r="AD395" i="1" s="1"/>
  <c r="AB396" i="1"/>
  <c r="AB397" i="1"/>
  <c r="AC397" i="1" s="1"/>
  <c r="AD397" i="1" s="1"/>
  <c r="AB398" i="1"/>
  <c r="AB399" i="1"/>
  <c r="AC399" i="1" s="1"/>
  <c r="AD399" i="1" s="1"/>
  <c r="AB400" i="1"/>
  <c r="AC400" i="1" s="1"/>
  <c r="AD400" i="1" s="1"/>
  <c r="AB401" i="1"/>
  <c r="AB402" i="1"/>
  <c r="AB403" i="1"/>
  <c r="AB404" i="1"/>
  <c r="AB405" i="1"/>
  <c r="AC405" i="1" s="1"/>
  <c r="AD405" i="1" s="1"/>
  <c r="AB406" i="1"/>
  <c r="AB407" i="1"/>
  <c r="AC407" i="1" s="1"/>
  <c r="AD407" i="1" s="1"/>
  <c r="AB408" i="1"/>
  <c r="AB409" i="1"/>
  <c r="AB410" i="1"/>
  <c r="AB411" i="1"/>
  <c r="AC411" i="1" s="1"/>
  <c r="AD411" i="1" s="1"/>
  <c r="AB412" i="1"/>
  <c r="AB413" i="1"/>
  <c r="AB414" i="1"/>
  <c r="AB415" i="1"/>
  <c r="AB416" i="1"/>
  <c r="AB417" i="1"/>
  <c r="AB418" i="1"/>
  <c r="AC418" i="1" s="1"/>
  <c r="AD418" i="1" s="1"/>
  <c r="AB419" i="1"/>
  <c r="AB420" i="1"/>
  <c r="AB421" i="1"/>
  <c r="AB422" i="1"/>
  <c r="AB423" i="1"/>
  <c r="AB424" i="1"/>
  <c r="AB425" i="1"/>
  <c r="AB426" i="1"/>
  <c r="AC426" i="1" s="1"/>
  <c r="AD426" i="1" s="1"/>
  <c r="AB427" i="1"/>
  <c r="AB428" i="1"/>
  <c r="AC428" i="1" s="1"/>
  <c r="AD428" i="1" s="1"/>
  <c r="AB429" i="1"/>
  <c r="AB430" i="1"/>
  <c r="AC430" i="1" s="1"/>
  <c r="AD430" i="1" s="1"/>
  <c r="AB431" i="1"/>
  <c r="AB432" i="1"/>
  <c r="AC432" i="1" s="1"/>
  <c r="AD432" i="1" s="1"/>
  <c r="AB433" i="1"/>
  <c r="AB434" i="1"/>
  <c r="AB435" i="1"/>
  <c r="AB436" i="1"/>
  <c r="AC436" i="1" s="1"/>
  <c r="AD436" i="1" s="1"/>
  <c r="AB437" i="1"/>
  <c r="AB438" i="1"/>
  <c r="AC438" i="1" s="1"/>
  <c r="AD438" i="1" s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C454" i="1" s="1"/>
  <c r="AD454" i="1" s="1"/>
  <c r="AB455" i="1"/>
  <c r="AC455" i="1" s="1"/>
  <c r="AD455" i="1" s="1"/>
  <c r="AB456" i="1"/>
  <c r="AB457" i="1"/>
  <c r="AB458" i="1"/>
  <c r="AC458" i="1" s="1"/>
  <c r="AD458" i="1" s="1"/>
  <c r="AB459" i="1"/>
  <c r="AB460" i="1"/>
  <c r="AB461" i="1"/>
  <c r="AB462" i="1"/>
  <c r="AB463" i="1"/>
  <c r="AB464" i="1"/>
  <c r="AC464" i="1" s="1"/>
  <c r="AD464" i="1" s="1"/>
  <c r="AB465" i="1"/>
  <c r="AC465" i="1" s="1"/>
  <c r="AD465" i="1" s="1"/>
  <c r="AB466" i="1"/>
  <c r="AB467" i="1"/>
  <c r="AB468" i="1"/>
  <c r="AB469" i="1"/>
  <c r="AC469" i="1" s="1"/>
  <c r="AD469" i="1" s="1"/>
  <c r="AB470" i="1"/>
  <c r="AC470" i="1" s="1"/>
  <c r="AD470" i="1" s="1"/>
  <c r="AB471" i="1"/>
  <c r="AC471" i="1" s="1"/>
  <c r="AD471" i="1" s="1"/>
  <c r="AB472" i="1"/>
  <c r="AC472" i="1" s="1"/>
  <c r="AD472" i="1" s="1"/>
  <c r="AB473" i="1"/>
  <c r="AB474" i="1"/>
  <c r="AC474" i="1" s="1"/>
  <c r="AD474" i="1" s="1"/>
  <c r="AB475" i="1"/>
  <c r="AC475" i="1" s="1"/>
  <c r="AD475" i="1" s="1"/>
  <c r="AB476" i="1"/>
  <c r="AC476" i="1" s="1"/>
  <c r="AD476" i="1" s="1"/>
  <c r="AB477" i="1"/>
  <c r="AB478" i="1"/>
  <c r="AB479" i="1"/>
  <c r="AB480" i="1"/>
  <c r="AB481" i="1"/>
  <c r="AB482" i="1"/>
  <c r="AC482" i="1" s="1"/>
  <c r="AD482" i="1" s="1"/>
  <c r="AB483" i="1"/>
  <c r="AB484" i="1"/>
  <c r="AB485" i="1"/>
  <c r="AC485" i="1" s="1"/>
  <c r="AD485" i="1" s="1"/>
  <c r="AB486" i="1"/>
  <c r="AC486" i="1" s="1"/>
  <c r="AD486" i="1" s="1"/>
  <c r="AB487" i="1"/>
  <c r="AB488" i="1"/>
  <c r="AB489" i="1"/>
  <c r="AB490" i="1"/>
  <c r="AB491" i="1"/>
  <c r="AB492" i="1"/>
  <c r="AC492" i="1" s="1"/>
  <c r="AD492" i="1" s="1"/>
  <c r="AB493" i="1"/>
  <c r="AC493" i="1" s="1"/>
  <c r="AD493" i="1" s="1"/>
  <c r="AB494" i="1"/>
  <c r="AC494" i="1" s="1"/>
  <c r="AD494" i="1" s="1"/>
  <c r="AB495" i="1"/>
  <c r="AB496" i="1"/>
  <c r="AB497" i="1"/>
  <c r="AB498" i="1"/>
  <c r="AB499" i="1"/>
  <c r="AB500" i="1"/>
  <c r="AB501" i="1"/>
  <c r="AB502" i="1"/>
  <c r="AB503" i="1"/>
  <c r="AB504" i="1"/>
  <c r="AB505" i="1"/>
  <c r="AB506" i="1"/>
  <c r="AB507" i="1"/>
  <c r="AB508" i="1"/>
  <c r="AB509" i="1"/>
  <c r="AB510" i="1"/>
  <c r="AB511" i="1"/>
  <c r="AB512" i="1"/>
  <c r="AB513" i="1"/>
  <c r="AB514" i="1"/>
  <c r="AB515" i="1"/>
  <c r="AB516" i="1"/>
  <c r="AB517" i="1"/>
  <c r="AB518" i="1"/>
  <c r="AB519" i="1"/>
  <c r="AB520" i="1"/>
  <c r="AB521" i="1"/>
  <c r="AB522" i="1"/>
  <c r="AB523" i="1"/>
  <c r="AB524" i="1"/>
  <c r="AB525" i="1"/>
  <c r="AB526" i="1"/>
  <c r="AB527" i="1"/>
  <c r="AB528" i="1"/>
  <c r="AB529" i="1"/>
  <c r="AB530" i="1"/>
  <c r="AB531" i="1"/>
  <c r="AB532" i="1"/>
  <c r="AB533" i="1"/>
  <c r="AB534" i="1"/>
  <c r="AB535" i="1"/>
  <c r="AB536" i="1"/>
  <c r="AB537" i="1"/>
  <c r="AB538" i="1"/>
  <c r="AB539" i="1"/>
  <c r="AB540" i="1"/>
  <c r="AB541" i="1"/>
  <c r="AB542" i="1"/>
  <c r="AB543" i="1"/>
  <c r="AB544" i="1"/>
  <c r="AB545" i="1"/>
  <c r="AB546" i="1"/>
  <c r="AB547" i="1"/>
  <c r="AB548" i="1"/>
  <c r="AB549" i="1"/>
  <c r="AB550" i="1"/>
  <c r="AB551" i="1"/>
  <c r="AB552" i="1"/>
  <c r="AB553" i="1"/>
  <c r="AB554" i="1"/>
  <c r="AB555" i="1"/>
  <c r="AB556" i="1"/>
  <c r="AB557" i="1"/>
  <c r="AB558" i="1"/>
  <c r="AB559" i="1"/>
  <c r="AB560" i="1"/>
  <c r="AB561" i="1"/>
  <c r="AB562" i="1"/>
  <c r="AB563" i="1"/>
  <c r="AB564" i="1"/>
  <c r="AB565" i="1"/>
  <c r="AB566" i="1"/>
  <c r="AB567" i="1"/>
  <c r="AB568" i="1"/>
  <c r="AB569" i="1"/>
  <c r="AB570" i="1"/>
  <c r="AB571" i="1"/>
  <c r="AB572" i="1"/>
  <c r="AB573" i="1"/>
  <c r="AB574" i="1"/>
  <c r="AB575" i="1"/>
  <c r="AB576" i="1"/>
  <c r="AB577" i="1"/>
  <c r="AB578" i="1"/>
  <c r="AB579" i="1"/>
  <c r="AB580" i="1"/>
  <c r="AB581" i="1"/>
  <c r="AB582" i="1"/>
  <c r="AB583" i="1"/>
  <c r="AB584" i="1"/>
  <c r="AB585" i="1"/>
  <c r="AB586" i="1"/>
  <c r="AB587" i="1"/>
  <c r="AB588" i="1"/>
  <c r="AB589" i="1"/>
  <c r="AB590" i="1"/>
  <c r="AB591" i="1"/>
  <c r="AB592" i="1"/>
  <c r="AB593" i="1"/>
  <c r="AB594" i="1"/>
  <c r="AB595" i="1"/>
  <c r="AB596" i="1"/>
  <c r="AB597" i="1"/>
  <c r="AB598" i="1"/>
  <c r="AC598" i="1" s="1"/>
  <c r="AD598" i="1" s="1"/>
  <c r="AB599" i="1"/>
  <c r="AB600" i="1"/>
  <c r="AB601" i="1"/>
  <c r="AB602" i="1"/>
  <c r="AC602" i="1" s="1"/>
  <c r="AD602" i="1" s="1"/>
  <c r="AB603" i="1"/>
  <c r="AB604" i="1"/>
  <c r="AB605" i="1"/>
  <c r="AB606" i="1"/>
  <c r="AB607" i="1"/>
  <c r="AB608" i="1"/>
  <c r="AC608" i="1" s="1"/>
  <c r="AD608" i="1" s="1"/>
  <c r="AB609" i="1"/>
  <c r="AB610" i="1"/>
  <c r="AC610" i="1" s="1"/>
  <c r="AD610" i="1" s="1"/>
  <c r="AB611" i="1"/>
  <c r="AB612" i="1"/>
  <c r="AB613" i="1"/>
  <c r="AB614" i="1"/>
  <c r="AB615" i="1"/>
  <c r="AB616" i="1"/>
  <c r="AC616" i="1" s="1"/>
  <c r="AD616" i="1" s="1"/>
  <c r="AB617" i="1"/>
  <c r="AB618" i="1"/>
  <c r="AB619" i="1"/>
  <c r="AB620" i="1"/>
  <c r="AB621" i="1"/>
  <c r="AB622" i="1"/>
  <c r="AB623" i="1"/>
  <c r="AB624" i="1"/>
  <c r="AB625" i="1"/>
  <c r="AB626" i="1"/>
  <c r="AB627" i="1"/>
  <c r="AB628" i="1"/>
  <c r="AB629" i="1"/>
  <c r="AB630" i="1"/>
  <c r="AB631" i="1"/>
  <c r="AB632" i="1"/>
  <c r="AB633" i="1"/>
  <c r="AB634" i="1"/>
  <c r="AC634" i="1" s="1"/>
  <c r="AD634" i="1" s="1"/>
  <c r="AB635" i="1"/>
  <c r="AB636" i="1"/>
  <c r="AB637" i="1"/>
  <c r="AB638" i="1"/>
  <c r="AB639" i="1"/>
  <c r="AB640" i="1"/>
  <c r="AB641" i="1"/>
  <c r="AB642" i="1"/>
  <c r="AD271" i="1"/>
  <c r="AE56" i="1"/>
  <c r="AE57" i="1"/>
  <c r="AE60" i="1"/>
  <c r="AE66" i="1"/>
  <c r="AE68" i="1"/>
  <c r="AE70" i="1"/>
  <c r="AE71" i="1"/>
  <c r="AE72" i="1"/>
  <c r="AE73" i="1"/>
  <c r="AE82" i="1"/>
  <c r="AE84" i="1"/>
  <c r="AE86" i="1"/>
  <c r="AE88" i="1"/>
  <c r="AE90" i="1"/>
  <c r="AE92" i="1"/>
  <c r="AE95" i="1"/>
  <c r="AE98" i="1"/>
  <c r="AE99" i="1"/>
  <c r="AE100" i="1"/>
  <c r="AE101" i="1"/>
  <c r="AE105" i="1"/>
  <c r="AE108" i="1"/>
  <c r="AE111" i="1"/>
  <c r="AE112" i="1"/>
  <c r="AE116" i="1"/>
  <c r="AE118" i="1"/>
  <c r="AE125" i="1"/>
  <c r="AE133" i="1"/>
  <c r="AE137" i="1"/>
  <c r="AE143" i="1"/>
  <c r="AE146" i="1"/>
  <c r="AE148" i="1"/>
  <c r="AE149" i="1"/>
  <c r="AE155" i="1"/>
  <c r="AE158" i="1"/>
  <c r="AE159" i="1"/>
  <c r="AE161" i="1"/>
  <c r="AE162" i="1"/>
  <c r="AE164" i="1"/>
  <c r="AE165" i="1"/>
  <c r="AE172" i="1"/>
  <c r="AE175" i="1"/>
  <c r="AE177" i="1"/>
  <c r="AE178" i="1"/>
  <c r="AE179" i="1"/>
  <c r="AE183" i="1"/>
  <c r="AE184" i="1"/>
  <c r="AE185" i="1"/>
  <c r="AE186" i="1"/>
  <c r="AE189" i="1"/>
  <c r="AE190" i="1"/>
  <c r="AE195" i="1"/>
  <c r="AE199" i="1"/>
  <c r="AE202" i="1"/>
  <c r="AE210" i="1"/>
  <c r="AE212" i="1"/>
  <c r="AE220" i="1"/>
  <c r="AE221" i="1"/>
  <c r="AE224" i="1"/>
  <c r="AE226" i="1"/>
  <c r="AE227" i="1"/>
  <c r="AE228" i="1"/>
  <c r="AE229" i="1"/>
  <c r="AE232" i="1"/>
  <c r="AE236" i="1"/>
  <c r="AE241" i="1"/>
  <c r="AE242" i="1"/>
  <c r="AE246" i="1"/>
  <c r="AE247" i="1"/>
  <c r="AE248" i="1"/>
  <c r="AE250" i="1"/>
  <c r="AE258" i="1"/>
  <c r="AE259" i="1"/>
  <c r="AE261" i="1"/>
  <c r="AE262" i="1"/>
  <c r="AE265" i="1"/>
  <c r="AE266" i="1"/>
  <c r="AE267" i="1"/>
  <c r="AE268" i="1"/>
  <c r="AE269" i="1"/>
  <c r="AE271" i="1"/>
  <c r="AE273" i="1"/>
  <c r="AE275" i="1"/>
  <c r="AE277" i="1"/>
  <c r="AE278" i="1"/>
  <c r="AE279" i="1"/>
  <c r="AE285" i="1"/>
  <c r="AE288" i="1"/>
  <c r="AE291" i="1"/>
  <c r="AE293" i="1"/>
  <c r="AE301" i="1"/>
  <c r="AE302" i="1"/>
  <c r="AE310" i="1"/>
  <c r="AE311" i="1"/>
  <c r="AE312" i="1"/>
  <c r="AE316" i="1"/>
  <c r="AE319" i="1"/>
  <c r="AE320" i="1"/>
  <c r="AE321" i="1"/>
  <c r="AE325" i="1"/>
  <c r="AE326" i="1"/>
  <c r="AE327" i="1"/>
  <c r="AE328" i="1"/>
  <c r="AE329" i="1"/>
  <c r="AE331" i="1"/>
  <c r="AE332" i="1"/>
  <c r="AE333" i="1"/>
  <c r="AE334" i="1"/>
  <c r="AE335" i="1"/>
  <c r="AE337" i="1"/>
  <c r="AE340" i="1"/>
  <c r="AE343" i="1"/>
  <c r="AE344" i="1"/>
  <c r="AE346" i="1"/>
  <c r="AE348" i="1"/>
  <c r="AE349" i="1"/>
  <c r="AE350" i="1"/>
  <c r="AE353" i="1"/>
  <c r="AE357" i="1"/>
  <c r="AE359" i="1"/>
  <c r="AE360" i="1"/>
  <c r="AE361" i="1"/>
  <c r="AE362" i="1"/>
  <c r="AE363" i="1"/>
  <c r="AE370" i="1"/>
  <c r="AE371" i="1"/>
  <c r="AE372" i="1"/>
  <c r="AE373" i="1"/>
  <c r="AE374" i="1"/>
  <c r="AE375" i="1"/>
  <c r="AE376" i="1"/>
  <c r="AE379" i="1"/>
  <c r="AE385" i="1"/>
  <c r="AE386" i="1"/>
  <c r="AE388" i="1"/>
  <c r="AE396" i="1"/>
  <c r="AE398" i="1"/>
  <c r="AE401" i="1"/>
  <c r="AE402" i="1"/>
  <c r="AE404" i="1"/>
  <c r="AE408" i="1"/>
  <c r="AE409" i="1"/>
  <c r="AE410" i="1"/>
  <c r="AE413" i="1"/>
  <c r="AE414" i="1"/>
  <c r="AE415" i="1"/>
  <c r="AE416" i="1"/>
  <c r="AE417" i="1"/>
  <c r="AE420" i="1"/>
  <c r="AE422" i="1"/>
  <c r="AE424" i="1"/>
  <c r="AE425" i="1"/>
  <c r="AE427" i="1"/>
  <c r="AE429" i="1"/>
  <c r="AE431" i="1"/>
  <c r="AE433" i="1"/>
  <c r="AE434" i="1"/>
  <c r="AE437" i="1"/>
  <c r="AE440" i="1"/>
  <c r="AE441" i="1"/>
  <c r="AE444" i="1"/>
  <c r="AE445" i="1"/>
  <c r="AE446" i="1"/>
  <c r="AE447" i="1"/>
  <c r="AE448" i="1"/>
  <c r="AE450" i="1"/>
  <c r="AE451" i="1"/>
  <c r="AE452" i="1"/>
  <c r="AE456" i="1"/>
  <c r="AE457" i="1"/>
  <c r="AE460" i="1"/>
  <c r="AE461" i="1"/>
  <c r="AE462" i="1"/>
  <c r="AE463" i="1"/>
  <c r="AE467" i="1"/>
  <c r="AE468" i="1"/>
  <c r="AE473" i="1"/>
  <c r="AE477" i="1"/>
  <c r="AE478" i="1"/>
  <c r="AE479" i="1"/>
  <c r="AE480" i="1"/>
  <c r="AE481" i="1"/>
  <c r="AE483" i="1"/>
  <c r="AE484" i="1"/>
  <c r="AE487" i="1"/>
  <c r="AE491" i="1"/>
  <c r="AE498" i="1"/>
  <c r="AE501" i="1"/>
  <c r="AE512" i="1"/>
  <c r="AE513" i="1"/>
  <c r="AE514" i="1"/>
  <c r="AE515" i="1"/>
  <c r="AE517" i="1"/>
  <c r="AE518" i="1"/>
  <c r="AE522" i="1"/>
  <c r="AE526" i="1"/>
  <c r="AE530" i="1"/>
  <c r="AE533" i="1"/>
  <c r="AE538" i="1"/>
  <c r="AE543" i="1"/>
  <c r="AE548" i="1"/>
  <c r="AE549" i="1"/>
  <c r="AE550" i="1"/>
  <c r="AE551" i="1"/>
  <c r="AE552" i="1"/>
  <c r="AE554" i="1"/>
  <c r="AE555" i="1"/>
  <c r="AE562" i="1"/>
  <c r="AE568" i="1"/>
  <c r="AE569" i="1"/>
  <c r="AE572" i="1"/>
  <c r="AE574" i="1"/>
  <c r="AE577" i="1"/>
  <c r="AE579" i="1"/>
  <c r="AE580" i="1"/>
  <c r="AE582" i="1"/>
  <c r="AE600" i="1"/>
  <c r="AE601" i="1"/>
  <c r="AE604" i="1"/>
  <c r="AE605" i="1"/>
  <c r="AE612" i="1"/>
  <c r="AE614" i="1"/>
  <c r="AE620" i="1"/>
  <c r="AE621" i="1"/>
  <c r="AE622" i="1"/>
  <c r="AE623" i="1"/>
  <c r="AE626" i="1"/>
  <c r="AE628" i="1"/>
  <c r="AE629" i="1"/>
  <c r="AE630" i="1"/>
  <c r="AE633" i="1"/>
  <c r="AE636" i="1"/>
  <c r="AE637" i="1"/>
  <c r="AE641" i="1"/>
  <c r="AE643" i="1"/>
  <c r="S24" i="1"/>
  <c r="T24" i="1" s="1"/>
  <c r="U24" i="1"/>
  <c r="R25" i="1"/>
  <c r="S25" i="1"/>
  <c r="T25" i="1" s="1"/>
  <c r="U25" i="1"/>
  <c r="R27" i="1"/>
  <c r="S27" i="1"/>
  <c r="T27" i="1" s="1"/>
  <c r="U27" i="1"/>
  <c r="AA27" i="1" s="1"/>
  <c r="R28" i="1"/>
  <c r="S28" i="1"/>
  <c r="T28" i="1" s="1"/>
  <c r="U28" i="1"/>
  <c r="AA28" i="1" s="1"/>
  <c r="R30" i="1"/>
  <c r="S30" i="1"/>
  <c r="T30" i="1" s="1"/>
  <c r="U30" i="1"/>
  <c r="X30" i="1" s="1"/>
  <c r="R32" i="1"/>
  <c r="S32" i="1"/>
  <c r="T32" i="1" s="1"/>
  <c r="U32" i="1"/>
  <c r="X32" i="1" s="1"/>
  <c r="R34" i="1"/>
  <c r="S34" i="1"/>
  <c r="T34" i="1" s="1"/>
  <c r="U34" i="1"/>
  <c r="X34" i="1" s="1"/>
  <c r="R36" i="1"/>
  <c r="S36" i="1"/>
  <c r="T36" i="1" s="1"/>
  <c r="U36" i="1"/>
  <c r="R38" i="1"/>
  <c r="S38" i="1"/>
  <c r="T38" i="1" s="1"/>
  <c r="U38" i="1"/>
  <c r="AA38" i="1" s="1"/>
  <c r="R39" i="1"/>
  <c r="R40" i="1"/>
  <c r="S40" i="1"/>
  <c r="T40" i="1" s="1"/>
  <c r="U40" i="1"/>
  <c r="X40" i="1" s="1"/>
  <c r="R42" i="1"/>
  <c r="S42" i="1"/>
  <c r="T42" i="1" s="1"/>
  <c r="U42" i="1"/>
  <c r="AA42" i="1" s="1"/>
  <c r="R43" i="1"/>
  <c r="R44" i="1"/>
  <c r="S44" i="1"/>
  <c r="T44" i="1" s="1"/>
  <c r="U44" i="1"/>
  <c r="AA44" i="1" s="1"/>
  <c r="R45" i="1"/>
  <c r="R46" i="1"/>
  <c r="S46" i="1"/>
  <c r="T46" i="1" s="1"/>
  <c r="U46" i="1"/>
  <c r="AA46" i="1" s="1"/>
  <c r="R47" i="1"/>
  <c r="R48" i="1"/>
  <c r="S48" i="1"/>
  <c r="T48" i="1" s="1"/>
  <c r="U48" i="1"/>
  <c r="X48" i="1" s="1"/>
  <c r="R49" i="1"/>
  <c r="R50" i="1"/>
  <c r="S50" i="1"/>
  <c r="T50" i="1" s="1"/>
  <c r="U50" i="1"/>
  <c r="X50" i="1" s="1"/>
  <c r="R51" i="1"/>
  <c r="R52" i="1"/>
  <c r="S52" i="1"/>
  <c r="T52" i="1" s="1"/>
  <c r="U52" i="1"/>
  <c r="X52" i="1" s="1"/>
  <c r="R53" i="1"/>
  <c r="R54" i="1"/>
  <c r="S54" i="1"/>
  <c r="T54" i="1" s="1"/>
  <c r="U54" i="1"/>
  <c r="X54" i="1" s="1"/>
  <c r="R55" i="1"/>
  <c r="S55" i="1"/>
  <c r="T55" i="1" s="1"/>
  <c r="U55" i="1"/>
  <c r="X55" i="1" s="1"/>
  <c r="R56" i="1"/>
  <c r="S56" i="1"/>
  <c r="T56" i="1" s="1"/>
  <c r="U56" i="1"/>
  <c r="AA56" i="1" s="1"/>
  <c r="R57" i="1"/>
  <c r="S57" i="1"/>
  <c r="T57" i="1" s="1"/>
  <c r="U57" i="1"/>
  <c r="X57" i="1" s="1"/>
  <c r="R58" i="1"/>
  <c r="S58" i="1"/>
  <c r="T58" i="1" s="1"/>
  <c r="U58" i="1"/>
  <c r="X58" i="1" s="1"/>
  <c r="R59" i="1"/>
  <c r="S59" i="1"/>
  <c r="T59" i="1" s="1"/>
  <c r="U59" i="1"/>
  <c r="X59" i="1" s="1"/>
  <c r="R60" i="1"/>
  <c r="S60" i="1"/>
  <c r="T60" i="1" s="1"/>
  <c r="U60" i="1"/>
  <c r="AA60" i="1" s="1"/>
  <c r="R61" i="1"/>
  <c r="S61" i="1"/>
  <c r="T61" i="1" s="1"/>
  <c r="U61" i="1"/>
  <c r="X61" i="1" s="1"/>
  <c r="R62" i="1"/>
  <c r="S62" i="1"/>
  <c r="T62" i="1" s="1"/>
  <c r="U62" i="1"/>
  <c r="X62" i="1" s="1"/>
  <c r="R63" i="1"/>
  <c r="S63" i="1"/>
  <c r="T63" i="1" s="1"/>
  <c r="U63" i="1"/>
  <c r="AA63" i="1" s="1"/>
  <c r="R64" i="1"/>
  <c r="S64" i="1"/>
  <c r="T64" i="1" s="1"/>
  <c r="U64" i="1"/>
  <c r="X64" i="1" s="1"/>
  <c r="R65" i="1"/>
  <c r="S65" i="1"/>
  <c r="T65" i="1" s="1"/>
  <c r="U65" i="1"/>
  <c r="X65" i="1" s="1"/>
  <c r="R66" i="1"/>
  <c r="S66" i="1"/>
  <c r="T66" i="1" s="1"/>
  <c r="U66" i="1"/>
  <c r="AA66" i="1" s="1"/>
  <c r="R67" i="1"/>
  <c r="S67" i="1"/>
  <c r="T67" i="1" s="1"/>
  <c r="U67" i="1"/>
  <c r="X67" i="1" s="1"/>
  <c r="R68" i="1"/>
  <c r="S68" i="1"/>
  <c r="T68" i="1" s="1"/>
  <c r="U68" i="1"/>
  <c r="X68" i="1" s="1"/>
  <c r="R69" i="1"/>
  <c r="S69" i="1"/>
  <c r="T69" i="1" s="1"/>
  <c r="U69" i="1"/>
  <c r="X69" i="1" s="1"/>
  <c r="R70" i="1"/>
  <c r="S70" i="1"/>
  <c r="T70" i="1" s="1"/>
  <c r="U70" i="1"/>
  <c r="AA70" i="1" s="1"/>
  <c r="R71" i="1"/>
  <c r="S71" i="1"/>
  <c r="T71" i="1" s="1"/>
  <c r="U71" i="1"/>
  <c r="X71" i="1" s="1"/>
  <c r="R72" i="1"/>
  <c r="S72" i="1"/>
  <c r="T72" i="1" s="1"/>
  <c r="U72" i="1"/>
  <c r="X72" i="1" s="1"/>
  <c r="R73" i="1"/>
  <c r="S73" i="1"/>
  <c r="T73" i="1" s="1"/>
  <c r="U73" i="1"/>
  <c r="AA73" i="1" s="1"/>
  <c r="R74" i="1"/>
  <c r="S74" i="1"/>
  <c r="T74" i="1" s="1"/>
  <c r="U74" i="1"/>
  <c r="X74" i="1" s="1"/>
  <c r="R75" i="1"/>
  <c r="S75" i="1"/>
  <c r="T75" i="1" s="1"/>
  <c r="U75" i="1"/>
  <c r="AA75" i="1" s="1"/>
  <c r="R76" i="1"/>
  <c r="S76" i="1"/>
  <c r="T76" i="1" s="1"/>
  <c r="U76" i="1"/>
  <c r="X76" i="1" s="1"/>
  <c r="R77" i="1"/>
  <c r="S77" i="1"/>
  <c r="T77" i="1" s="1"/>
  <c r="U77" i="1"/>
  <c r="X77" i="1" s="1"/>
  <c r="R78" i="1"/>
  <c r="S78" i="1"/>
  <c r="T78" i="1" s="1"/>
  <c r="U78" i="1"/>
  <c r="X78" i="1" s="1"/>
  <c r="R79" i="1"/>
  <c r="S79" i="1"/>
  <c r="T79" i="1" s="1"/>
  <c r="U79" i="1"/>
  <c r="X79" i="1" s="1"/>
  <c r="R80" i="1"/>
  <c r="S80" i="1"/>
  <c r="T80" i="1" s="1"/>
  <c r="U80" i="1"/>
  <c r="R81" i="1"/>
  <c r="S81" i="1"/>
  <c r="T81" i="1" s="1"/>
  <c r="U81" i="1"/>
  <c r="X81" i="1" s="1"/>
  <c r="R82" i="1"/>
  <c r="S82" i="1"/>
  <c r="T82" i="1" s="1"/>
  <c r="U82" i="1"/>
  <c r="R83" i="1"/>
  <c r="S83" i="1"/>
  <c r="T83" i="1" s="1"/>
  <c r="U83" i="1"/>
  <c r="X83" i="1" s="1"/>
  <c r="R84" i="1"/>
  <c r="S84" i="1"/>
  <c r="T84" i="1" s="1"/>
  <c r="U84" i="1"/>
  <c r="R85" i="1"/>
  <c r="S85" i="1"/>
  <c r="T85" i="1" s="1"/>
  <c r="U85" i="1"/>
  <c r="X85" i="1" s="1"/>
  <c r="R86" i="1"/>
  <c r="S86" i="1"/>
  <c r="T86" i="1" s="1"/>
  <c r="U86" i="1"/>
  <c r="X86" i="1" s="1"/>
  <c r="R87" i="1"/>
  <c r="S87" i="1"/>
  <c r="T87" i="1" s="1"/>
  <c r="U87" i="1"/>
  <c r="AA87" i="1" s="1"/>
  <c r="R88" i="1"/>
  <c r="S88" i="1"/>
  <c r="T88" i="1" s="1"/>
  <c r="U88" i="1"/>
  <c r="R89" i="1"/>
  <c r="S89" i="1"/>
  <c r="T89" i="1" s="1"/>
  <c r="U89" i="1"/>
  <c r="X89" i="1" s="1"/>
  <c r="R90" i="1"/>
  <c r="S90" i="1"/>
  <c r="T90" i="1" s="1"/>
  <c r="U90" i="1"/>
  <c r="X90" i="1" s="1"/>
  <c r="R91" i="1"/>
  <c r="S91" i="1"/>
  <c r="T91" i="1" s="1"/>
  <c r="U91" i="1"/>
  <c r="X91" i="1" s="1"/>
  <c r="R92" i="1"/>
  <c r="S92" i="1"/>
  <c r="T92" i="1" s="1"/>
  <c r="U92" i="1"/>
  <c r="R93" i="1"/>
  <c r="S93" i="1"/>
  <c r="T93" i="1" s="1"/>
  <c r="U93" i="1"/>
  <c r="X93" i="1" s="1"/>
  <c r="R94" i="1"/>
  <c r="S94" i="1"/>
  <c r="T94" i="1" s="1"/>
  <c r="U94" i="1"/>
  <c r="AA94" i="1" s="1"/>
  <c r="R95" i="1"/>
  <c r="S95" i="1"/>
  <c r="T95" i="1" s="1"/>
  <c r="U95" i="1"/>
  <c r="X95" i="1" s="1"/>
  <c r="R96" i="1"/>
  <c r="S96" i="1"/>
  <c r="T96" i="1" s="1"/>
  <c r="U96" i="1"/>
  <c r="AA96" i="1" s="1"/>
  <c r="R97" i="1"/>
  <c r="S97" i="1"/>
  <c r="T97" i="1" s="1"/>
  <c r="U97" i="1"/>
  <c r="X97" i="1" s="1"/>
  <c r="R98" i="1"/>
  <c r="S98" i="1"/>
  <c r="T98" i="1" s="1"/>
  <c r="U98" i="1"/>
  <c r="X98" i="1" s="1"/>
  <c r="R99" i="1"/>
  <c r="S99" i="1"/>
  <c r="T99" i="1" s="1"/>
  <c r="U99" i="1"/>
  <c r="X99" i="1" s="1"/>
  <c r="R100" i="1"/>
  <c r="S100" i="1"/>
  <c r="T100" i="1" s="1"/>
  <c r="U100" i="1"/>
  <c r="R101" i="1"/>
  <c r="S101" i="1"/>
  <c r="T101" i="1" s="1"/>
  <c r="U101" i="1"/>
  <c r="X101" i="1" s="1"/>
  <c r="R102" i="1"/>
  <c r="S102" i="1"/>
  <c r="T102" i="1" s="1"/>
  <c r="U102" i="1"/>
  <c r="X102" i="1" s="1"/>
  <c r="R103" i="1"/>
  <c r="S103" i="1"/>
  <c r="T103" i="1" s="1"/>
  <c r="U103" i="1"/>
  <c r="X103" i="1" s="1"/>
  <c r="R104" i="1"/>
  <c r="S104" i="1"/>
  <c r="T104" i="1" s="1"/>
  <c r="U104" i="1"/>
  <c r="X104" i="1" s="1"/>
  <c r="R105" i="1"/>
  <c r="S105" i="1"/>
  <c r="T105" i="1" s="1"/>
  <c r="U105" i="1"/>
  <c r="X105" i="1" s="1"/>
  <c r="R106" i="1"/>
  <c r="S106" i="1"/>
  <c r="T106" i="1" s="1"/>
  <c r="U106" i="1"/>
  <c r="AA106" i="1" s="1"/>
  <c r="R107" i="1"/>
  <c r="S107" i="1"/>
  <c r="T107" i="1" s="1"/>
  <c r="U107" i="1"/>
  <c r="X107" i="1" s="1"/>
  <c r="R108" i="1"/>
  <c r="S108" i="1"/>
  <c r="T108" i="1" s="1"/>
  <c r="U108" i="1"/>
  <c r="AA108" i="1" s="1"/>
  <c r="R109" i="1"/>
  <c r="S109" i="1"/>
  <c r="T109" i="1" s="1"/>
  <c r="U109" i="1"/>
  <c r="AA109" i="1" s="1"/>
  <c r="R110" i="1"/>
  <c r="S110" i="1"/>
  <c r="T110" i="1" s="1"/>
  <c r="U110" i="1"/>
  <c r="R111" i="1"/>
  <c r="S111" i="1"/>
  <c r="T111" i="1" s="1"/>
  <c r="U111" i="1"/>
  <c r="X111" i="1" s="1"/>
  <c r="R112" i="1"/>
  <c r="S112" i="1"/>
  <c r="T112" i="1" s="1"/>
  <c r="U112" i="1"/>
  <c r="R113" i="1"/>
  <c r="S113" i="1"/>
  <c r="T113" i="1" s="1"/>
  <c r="U113" i="1"/>
  <c r="AA113" i="1" s="1"/>
  <c r="R114" i="1"/>
  <c r="S114" i="1"/>
  <c r="T114" i="1" s="1"/>
  <c r="U114" i="1"/>
  <c r="X114" i="1" s="1"/>
  <c r="R115" i="1"/>
  <c r="S115" i="1"/>
  <c r="T115" i="1" s="1"/>
  <c r="U115" i="1"/>
  <c r="X115" i="1" s="1"/>
  <c r="R116" i="1"/>
  <c r="S116" i="1"/>
  <c r="T116" i="1" s="1"/>
  <c r="U116" i="1"/>
  <c r="R117" i="1"/>
  <c r="S117" i="1"/>
  <c r="T117" i="1" s="1"/>
  <c r="U117" i="1"/>
  <c r="AA117" i="1" s="1"/>
  <c r="R118" i="1"/>
  <c r="S118" i="1"/>
  <c r="T118" i="1" s="1"/>
  <c r="U118" i="1"/>
  <c r="AA118" i="1" s="1"/>
  <c r="R119" i="1"/>
  <c r="S119" i="1"/>
  <c r="T119" i="1" s="1"/>
  <c r="U119" i="1"/>
  <c r="X119" i="1" s="1"/>
  <c r="R120" i="1"/>
  <c r="S120" i="1"/>
  <c r="T120" i="1" s="1"/>
  <c r="U120" i="1"/>
  <c r="AA120" i="1" s="1"/>
  <c r="R121" i="1"/>
  <c r="S121" i="1"/>
  <c r="T121" i="1" s="1"/>
  <c r="U121" i="1"/>
  <c r="X121" i="1" s="1"/>
  <c r="R122" i="1"/>
  <c r="S122" i="1"/>
  <c r="T122" i="1" s="1"/>
  <c r="U122" i="1"/>
  <c r="AA122" i="1" s="1"/>
  <c r="R123" i="1"/>
  <c r="S123" i="1"/>
  <c r="T123" i="1" s="1"/>
  <c r="U123" i="1"/>
  <c r="AA123" i="1" s="1"/>
  <c r="R124" i="1"/>
  <c r="S124" i="1"/>
  <c r="T124" i="1" s="1"/>
  <c r="U124" i="1"/>
  <c r="AA124" i="1" s="1"/>
  <c r="R125" i="1"/>
  <c r="S125" i="1"/>
  <c r="T125" i="1" s="1"/>
  <c r="U125" i="1"/>
  <c r="AA125" i="1" s="1"/>
  <c r="R126" i="1"/>
  <c r="S126" i="1"/>
  <c r="T126" i="1" s="1"/>
  <c r="U126" i="1"/>
  <c r="R127" i="1"/>
  <c r="S127" i="1"/>
  <c r="T127" i="1" s="1"/>
  <c r="U127" i="1"/>
  <c r="AA127" i="1" s="1"/>
  <c r="R128" i="1"/>
  <c r="S128" i="1"/>
  <c r="T128" i="1" s="1"/>
  <c r="U128" i="1"/>
  <c r="R129" i="1"/>
  <c r="S129" i="1"/>
  <c r="T129" i="1" s="1"/>
  <c r="U129" i="1"/>
  <c r="AA129" i="1" s="1"/>
  <c r="R130" i="1"/>
  <c r="S130" i="1"/>
  <c r="T130" i="1" s="1"/>
  <c r="U130" i="1"/>
  <c r="AA130" i="1" s="1"/>
  <c r="R131" i="1"/>
  <c r="S131" i="1"/>
  <c r="T131" i="1" s="1"/>
  <c r="U131" i="1"/>
  <c r="AA131" i="1" s="1"/>
  <c r="R132" i="1"/>
  <c r="S132" i="1"/>
  <c r="T132" i="1" s="1"/>
  <c r="U132" i="1"/>
  <c r="AA132" i="1" s="1"/>
  <c r="R133" i="1"/>
  <c r="S133" i="1"/>
  <c r="T133" i="1" s="1"/>
  <c r="U133" i="1"/>
  <c r="AA133" i="1" s="1"/>
  <c r="R134" i="1"/>
  <c r="S134" i="1"/>
  <c r="T134" i="1" s="1"/>
  <c r="U134" i="1"/>
  <c r="AA134" i="1" s="1"/>
  <c r="R135" i="1"/>
  <c r="S135" i="1"/>
  <c r="T135" i="1" s="1"/>
  <c r="U135" i="1"/>
  <c r="R136" i="1"/>
  <c r="S136" i="1"/>
  <c r="T136" i="1" s="1"/>
  <c r="U136" i="1"/>
  <c r="X136" i="1" s="1"/>
  <c r="R137" i="1"/>
  <c r="S137" i="1"/>
  <c r="T137" i="1" s="1"/>
  <c r="U137" i="1"/>
  <c r="R138" i="1"/>
  <c r="S138" i="1"/>
  <c r="T138" i="1" s="1"/>
  <c r="U138" i="1"/>
  <c r="X138" i="1" s="1"/>
  <c r="R139" i="1"/>
  <c r="S139" i="1"/>
  <c r="T139" i="1" s="1"/>
  <c r="U139" i="1"/>
  <c r="X139" i="1" s="1"/>
  <c r="R140" i="1"/>
  <c r="S140" i="1"/>
  <c r="T140" i="1" s="1"/>
  <c r="U140" i="1"/>
  <c r="R141" i="1"/>
  <c r="S141" i="1"/>
  <c r="T141" i="1" s="1"/>
  <c r="U141" i="1"/>
  <c r="X141" i="1" s="1"/>
  <c r="R142" i="1"/>
  <c r="S142" i="1"/>
  <c r="T142" i="1" s="1"/>
  <c r="U142" i="1"/>
  <c r="AA142" i="1" s="1"/>
  <c r="R143" i="1"/>
  <c r="S143" i="1"/>
  <c r="T143" i="1" s="1"/>
  <c r="U143" i="1"/>
  <c r="X143" i="1" s="1"/>
  <c r="R144" i="1"/>
  <c r="S144" i="1"/>
  <c r="T144" i="1" s="1"/>
  <c r="U144" i="1"/>
  <c r="AA144" i="1" s="1"/>
  <c r="R145" i="1"/>
  <c r="S145" i="1"/>
  <c r="T145" i="1" s="1"/>
  <c r="U145" i="1"/>
  <c r="AA145" i="1" s="1"/>
  <c r="R146" i="1"/>
  <c r="S146" i="1"/>
  <c r="T146" i="1" s="1"/>
  <c r="U146" i="1"/>
  <c r="X146" i="1" s="1"/>
  <c r="R147" i="1"/>
  <c r="S147" i="1"/>
  <c r="T147" i="1" s="1"/>
  <c r="U147" i="1"/>
  <c r="AA147" i="1" s="1"/>
  <c r="R148" i="1"/>
  <c r="S148" i="1"/>
  <c r="T148" i="1" s="1"/>
  <c r="U148" i="1"/>
  <c r="X148" i="1" s="1"/>
  <c r="R149" i="1"/>
  <c r="S149" i="1"/>
  <c r="T149" i="1" s="1"/>
  <c r="U149" i="1"/>
  <c r="X149" i="1" s="1"/>
  <c r="R150" i="1"/>
  <c r="S150" i="1"/>
  <c r="T150" i="1" s="1"/>
  <c r="U150" i="1"/>
  <c r="X150" i="1" s="1"/>
  <c r="R151" i="1"/>
  <c r="S151" i="1"/>
  <c r="T151" i="1" s="1"/>
  <c r="U151" i="1"/>
  <c r="X151" i="1" s="1"/>
  <c r="R152" i="1"/>
  <c r="S152" i="1"/>
  <c r="T152" i="1" s="1"/>
  <c r="U152" i="1"/>
  <c r="X152" i="1" s="1"/>
  <c r="R153" i="1"/>
  <c r="S153" i="1"/>
  <c r="T153" i="1" s="1"/>
  <c r="U153" i="1"/>
  <c r="X153" i="1" s="1"/>
  <c r="R154" i="1"/>
  <c r="S154" i="1"/>
  <c r="T154" i="1" s="1"/>
  <c r="U154" i="1"/>
  <c r="X154" i="1" s="1"/>
  <c r="R155" i="1"/>
  <c r="S155" i="1"/>
  <c r="T155" i="1" s="1"/>
  <c r="U155" i="1"/>
  <c r="R156" i="1"/>
  <c r="S156" i="1"/>
  <c r="T156" i="1" s="1"/>
  <c r="U156" i="1"/>
  <c r="R157" i="1"/>
  <c r="S157" i="1"/>
  <c r="T157" i="1" s="1"/>
  <c r="U157" i="1"/>
  <c r="AA157" i="1" s="1"/>
  <c r="R158" i="1"/>
  <c r="S158" i="1"/>
  <c r="T158" i="1" s="1"/>
  <c r="U158" i="1"/>
  <c r="R159" i="1"/>
  <c r="S159" i="1"/>
  <c r="T159" i="1" s="1"/>
  <c r="U159" i="1"/>
  <c r="X159" i="1" s="1"/>
  <c r="R160" i="1"/>
  <c r="S160" i="1"/>
  <c r="T160" i="1" s="1"/>
  <c r="U160" i="1"/>
  <c r="X160" i="1" s="1"/>
  <c r="R161" i="1"/>
  <c r="S161" i="1"/>
  <c r="T161" i="1" s="1"/>
  <c r="U161" i="1"/>
  <c r="X161" i="1" s="1"/>
  <c r="R162" i="1"/>
  <c r="S162" i="1"/>
  <c r="T162" i="1" s="1"/>
  <c r="U162" i="1"/>
  <c r="X162" i="1" s="1"/>
  <c r="R163" i="1"/>
  <c r="S163" i="1"/>
  <c r="T163" i="1" s="1"/>
  <c r="U163" i="1"/>
  <c r="X163" i="1" s="1"/>
  <c r="R164" i="1"/>
  <c r="S164" i="1"/>
  <c r="T164" i="1" s="1"/>
  <c r="U164" i="1"/>
  <c r="R165" i="1"/>
  <c r="S165" i="1"/>
  <c r="T165" i="1" s="1"/>
  <c r="U165" i="1"/>
  <c r="X165" i="1" s="1"/>
  <c r="R166" i="1"/>
  <c r="S166" i="1"/>
  <c r="T166" i="1" s="1"/>
  <c r="U166" i="1"/>
  <c r="R167" i="1"/>
  <c r="S167" i="1"/>
  <c r="T167" i="1" s="1"/>
  <c r="U167" i="1"/>
  <c r="AA167" i="1" s="1"/>
  <c r="R168" i="1"/>
  <c r="S168" i="1"/>
  <c r="T168" i="1" s="1"/>
  <c r="U168" i="1"/>
  <c r="R169" i="1"/>
  <c r="S169" i="1"/>
  <c r="T169" i="1" s="1"/>
  <c r="U169" i="1"/>
  <c r="AA169" i="1" s="1"/>
  <c r="R170" i="1"/>
  <c r="S170" i="1"/>
  <c r="T170" i="1" s="1"/>
  <c r="U170" i="1"/>
  <c r="R171" i="1"/>
  <c r="S171" i="1"/>
  <c r="T171" i="1" s="1"/>
  <c r="U171" i="1"/>
  <c r="AA171" i="1" s="1"/>
  <c r="R172" i="1"/>
  <c r="S172" i="1"/>
  <c r="T172" i="1" s="1"/>
  <c r="U172" i="1"/>
  <c r="X172" i="1" s="1"/>
  <c r="R173" i="1"/>
  <c r="S173" i="1"/>
  <c r="T173" i="1" s="1"/>
  <c r="U173" i="1"/>
  <c r="AA173" i="1" s="1"/>
  <c r="R174" i="1"/>
  <c r="S174" i="1"/>
  <c r="T174" i="1" s="1"/>
  <c r="U174" i="1"/>
  <c r="X174" i="1" s="1"/>
  <c r="R175" i="1"/>
  <c r="S175" i="1"/>
  <c r="T175" i="1" s="1"/>
  <c r="U175" i="1"/>
  <c r="X175" i="1" s="1"/>
  <c r="R176" i="1"/>
  <c r="S176" i="1"/>
  <c r="T176" i="1" s="1"/>
  <c r="U176" i="1"/>
  <c r="X176" i="1" s="1"/>
  <c r="R177" i="1"/>
  <c r="S177" i="1"/>
  <c r="T177" i="1" s="1"/>
  <c r="U177" i="1"/>
  <c r="X177" i="1" s="1"/>
  <c r="R178" i="1"/>
  <c r="S178" i="1"/>
  <c r="T178" i="1" s="1"/>
  <c r="U178" i="1"/>
  <c r="X178" i="1" s="1"/>
  <c r="R179" i="1"/>
  <c r="S179" i="1"/>
  <c r="T179" i="1" s="1"/>
  <c r="U179" i="1"/>
  <c r="AA179" i="1" s="1"/>
  <c r="R180" i="1"/>
  <c r="S180" i="1"/>
  <c r="T180" i="1" s="1"/>
  <c r="U180" i="1"/>
  <c r="X180" i="1" s="1"/>
  <c r="R181" i="1"/>
  <c r="S181" i="1"/>
  <c r="T181" i="1" s="1"/>
  <c r="U181" i="1"/>
  <c r="R182" i="1"/>
  <c r="S182" i="1"/>
  <c r="T182" i="1" s="1"/>
  <c r="U182" i="1"/>
  <c r="X182" i="1" s="1"/>
  <c r="R183" i="1"/>
  <c r="S183" i="1"/>
  <c r="T183" i="1" s="1"/>
  <c r="U183" i="1"/>
  <c r="X183" i="1" s="1"/>
  <c r="R184" i="1"/>
  <c r="S184" i="1"/>
  <c r="T184" i="1" s="1"/>
  <c r="U184" i="1"/>
  <c r="X184" i="1" s="1"/>
  <c r="R185" i="1"/>
  <c r="S185" i="1"/>
  <c r="T185" i="1" s="1"/>
  <c r="U185" i="1"/>
  <c r="X185" i="1" s="1"/>
  <c r="R186" i="1"/>
  <c r="S186" i="1"/>
  <c r="T186" i="1" s="1"/>
  <c r="U186" i="1"/>
  <c r="X186" i="1" s="1"/>
  <c r="R187" i="1"/>
  <c r="S187" i="1"/>
  <c r="T187" i="1" s="1"/>
  <c r="U187" i="1"/>
  <c r="R188" i="1"/>
  <c r="S188" i="1"/>
  <c r="T188" i="1" s="1"/>
  <c r="U188" i="1"/>
  <c r="AA188" i="1" s="1"/>
  <c r="R189" i="1"/>
  <c r="S189" i="1"/>
  <c r="T189" i="1" s="1"/>
  <c r="U189" i="1"/>
  <c r="R190" i="1"/>
  <c r="S190" i="1"/>
  <c r="T190" i="1" s="1"/>
  <c r="U190" i="1"/>
  <c r="X190" i="1" s="1"/>
  <c r="R191" i="1"/>
  <c r="S191" i="1"/>
  <c r="T191" i="1" s="1"/>
  <c r="U191" i="1"/>
  <c r="X191" i="1" s="1"/>
  <c r="R192" i="1"/>
  <c r="S192" i="1"/>
  <c r="T192" i="1" s="1"/>
  <c r="U192" i="1"/>
  <c r="AA192" i="1" s="1"/>
  <c r="R193" i="1"/>
  <c r="S193" i="1"/>
  <c r="T193" i="1" s="1"/>
  <c r="U193" i="1"/>
  <c r="AA193" i="1" s="1"/>
  <c r="R194" i="1"/>
  <c r="S194" i="1"/>
  <c r="T194" i="1" s="1"/>
  <c r="U194" i="1"/>
  <c r="X194" i="1" s="1"/>
  <c r="R195" i="1"/>
  <c r="S195" i="1"/>
  <c r="T195" i="1" s="1"/>
  <c r="U195" i="1"/>
  <c r="R196" i="1"/>
  <c r="S196" i="1"/>
  <c r="T196" i="1" s="1"/>
  <c r="U196" i="1"/>
  <c r="AA196" i="1" s="1"/>
  <c r="R197" i="1"/>
  <c r="S197" i="1"/>
  <c r="T197" i="1" s="1"/>
  <c r="U197" i="1"/>
  <c r="X197" i="1" s="1"/>
  <c r="R198" i="1"/>
  <c r="S198" i="1"/>
  <c r="T198" i="1" s="1"/>
  <c r="U198" i="1"/>
  <c r="X198" i="1" s="1"/>
  <c r="R199" i="1"/>
  <c r="S199" i="1"/>
  <c r="T199" i="1" s="1"/>
  <c r="U199" i="1"/>
  <c r="X199" i="1" s="1"/>
  <c r="R200" i="1"/>
  <c r="S200" i="1"/>
  <c r="T200" i="1" s="1"/>
  <c r="U200" i="1"/>
  <c r="X200" i="1" s="1"/>
  <c r="R201" i="1"/>
  <c r="S201" i="1"/>
  <c r="T201" i="1" s="1"/>
  <c r="U201" i="1"/>
  <c r="X201" i="1" s="1"/>
  <c r="R202" i="1"/>
  <c r="S202" i="1"/>
  <c r="T202" i="1" s="1"/>
  <c r="U202" i="1"/>
  <c r="X202" i="1" s="1"/>
  <c r="R203" i="1"/>
  <c r="S203" i="1"/>
  <c r="T203" i="1" s="1"/>
  <c r="U203" i="1"/>
  <c r="R204" i="1"/>
  <c r="S204" i="1"/>
  <c r="T204" i="1" s="1"/>
  <c r="U204" i="1"/>
  <c r="X204" i="1" s="1"/>
  <c r="R205" i="1"/>
  <c r="S205" i="1"/>
  <c r="T205" i="1" s="1"/>
  <c r="U205" i="1"/>
  <c r="X205" i="1" s="1"/>
  <c r="R206" i="1"/>
  <c r="S206" i="1"/>
  <c r="T206" i="1" s="1"/>
  <c r="U206" i="1"/>
  <c r="R207" i="1"/>
  <c r="S207" i="1"/>
  <c r="T207" i="1" s="1"/>
  <c r="U207" i="1"/>
  <c r="R208" i="1"/>
  <c r="S208" i="1"/>
  <c r="T208" i="1" s="1"/>
  <c r="U208" i="1"/>
  <c r="X208" i="1" s="1"/>
  <c r="R209" i="1"/>
  <c r="S209" i="1"/>
  <c r="T209" i="1" s="1"/>
  <c r="U209" i="1"/>
  <c r="AA209" i="1" s="1"/>
  <c r="R210" i="1"/>
  <c r="S210" i="1"/>
  <c r="T210" i="1" s="1"/>
  <c r="U210" i="1"/>
  <c r="AA210" i="1" s="1"/>
  <c r="R211" i="1"/>
  <c r="S211" i="1"/>
  <c r="T211" i="1" s="1"/>
  <c r="U211" i="1"/>
  <c r="X211" i="1" s="1"/>
  <c r="R212" i="1"/>
  <c r="S212" i="1"/>
  <c r="T212" i="1" s="1"/>
  <c r="U212" i="1"/>
  <c r="AA212" i="1" s="1"/>
  <c r="R213" i="1"/>
  <c r="S213" i="1"/>
  <c r="T213" i="1" s="1"/>
  <c r="U213" i="1"/>
  <c r="X213" i="1" s="1"/>
  <c r="R214" i="1"/>
  <c r="S214" i="1"/>
  <c r="T214" i="1" s="1"/>
  <c r="U214" i="1"/>
  <c r="X214" i="1" s="1"/>
  <c r="R215" i="1"/>
  <c r="S215" i="1"/>
  <c r="T215" i="1" s="1"/>
  <c r="U215" i="1"/>
  <c r="AA215" i="1" s="1"/>
  <c r="R216" i="1"/>
  <c r="S216" i="1"/>
  <c r="T216" i="1" s="1"/>
  <c r="U216" i="1"/>
  <c r="R217" i="1"/>
  <c r="S217" i="1"/>
  <c r="T217" i="1" s="1"/>
  <c r="U217" i="1"/>
  <c r="AA217" i="1" s="1"/>
  <c r="R218" i="1"/>
  <c r="S218" i="1"/>
  <c r="T218" i="1" s="1"/>
  <c r="U218" i="1"/>
  <c r="R219" i="1"/>
  <c r="S219" i="1"/>
  <c r="T219" i="1" s="1"/>
  <c r="U219" i="1"/>
  <c r="AA219" i="1" s="1"/>
  <c r="R220" i="1"/>
  <c r="S220" i="1"/>
  <c r="T220" i="1" s="1"/>
  <c r="U220" i="1"/>
  <c r="X220" i="1" s="1"/>
  <c r="R221" i="1"/>
  <c r="S221" i="1"/>
  <c r="T221" i="1" s="1"/>
  <c r="U221" i="1"/>
  <c r="AA221" i="1" s="1"/>
  <c r="R222" i="1"/>
  <c r="S222" i="1"/>
  <c r="T222" i="1" s="1"/>
  <c r="U222" i="1"/>
  <c r="X222" i="1" s="1"/>
  <c r="R223" i="1"/>
  <c r="S223" i="1"/>
  <c r="T223" i="1" s="1"/>
  <c r="U223" i="1"/>
  <c r="R224" i="1"/>
  <c r="S224" i="1"/>
  <c r="T224" i="1" s="1"/>
  <c r="U224" i="1"/>
  <c r="R225" i="1"/>
  <c r="S225" i="1"/>
  <c r="T225" i="1" s="1"/>
  <c r="U225" i="1"/>
  <c r="R226" i="1"/>
  <c r="S226" i="1"/>
  <c r="T226" i="1" s="1"/>
  <c r="U226" i="1"/>
  <c r="R227" i="1"/>
  <c r="S227" i="1"/>
  <c r="T227" i="1" s="1"/>
  <c r="U227" i="1"/>
  <c r="X227" i="1" s="1"/>
  <c r="R228" i="1"/>
  <c r="S228" i="1"/>
  <c r="T228" i="1" s="1"/>
  <c r="U228" i="1"/>
  <c r="X228" i="1" s="1"/>
  <c r="R229" i="1"/>
  <c r="S229" i="1"/>
  <c r="T229" i="1" s="1"/>
  <c r="U229" i="1"/>
  <c r="X229" i="1" s="1"/>
  <c r="R230" i="1"/>
  <c r="S230" i="1"/>
  <c r="T230" i="1" s="1"/>
  <c r="U230" i="1"/>
  <c r="AA230" i="1" s="1"/>
  <c r="R231" i="1"/>
  <c r="S231" i="1"/>
  <c r="T231" i="1" s="1"/>
  <c r="U231" i="1"/>
  <c r="AA231" i="1" s="1"/>
  <c r="R232" i="1"/>
  <c r="S232" i="1"/>
  <c r="T232" i="1" s="1"/>
  <c r="U232" i="1"/>
  <c r="X232" i="1" s="1"/>
  <c r="R233" i="1"/>
  <c r="S233" i="1"/>
  <c r="T233" i="1" s="1"/>
  <c r="U233" i="1"/>
  <c r="AA233" i="1" s="1"/>
  <c r="R234" i="1"/>
  <c r="S234" i="1"/>
  <c r="T234" i="1" s="1"/>
  <c r="U234" i="1"/>
  <c r="X234" i="1" s="1"/>
  <c r="R235" i="1"/>
  <c r="S235" i="1"/>
  <c r="T235" i="1" s="1"/>
  <c r="U235" i="1"/>
  <c r="AA235" i="1" s="1"/>
  <c r="R236" i="1"/>
  <c r="S236" i="1"/>
  <c r="T236" i="1" s="1"/>
  <c r="U236" i="1"/>
  <c r="R237" i="1"/>
  <c r="S237" i="1"/>
  <c r="T237" i="1" s="1"/>
  <c r="U237" i="1"/>
  <c r="X237" i="1" s="1"/>
  <c r="R238" i="1"/>
  <c r="S238" i="1"/>
  <c r="T238" i="1" s="1"/>
  <c r="U238" i="1"/>
  <c r="R239" i="1"/>
  <c r="S239" i="1"/>
  <c r="T239" i="1" s="1"/>
  <c r="U239" i="1"/>
  <c r="AA239" i="1" s="1"/>
  <c r="R240" i="1"/>
  <c r="S240" i="1"/>
  <c r="T240" i="1" s="1"/>
  <c r="U240" i="1"/>
  <c r="X240" i="1" s="1"/>
  <c r="R241" i="1"/>
  <c r="S241" i="1"/>
  <c r="T241" i="1" s="1"/>
  <c r="U241" i="1"/>
  <c r="X241" i="1" s="1"/>
  <c r="R242" i="1"/>
  <c r="S242" i="1"/>
  <c r="T242" i="1" s="1"/>
  <c r="U242" i="1"/>
  <c r="X242" i="1" s="1"/>
  <c r="R243" i="1"/>
  <c r="S243" i="1"/>
  <c r="T243" i="1" s="1"/>
  <c r="U243" i="1"/>
  <c r="X243" i="1" s="1"/>
  <c r="R244" i="1"/>
  <c r="S244" i="1"/>
  <c r="T244" i="1" s="1"/>
  <c r="U244" i="1"/>
  <c r="AA244" i="1" s="1"/>
  <c r="R245" i="1"/>
  <c r="S245" i="1"/>
  <c r="T245" i="1" s="1"/>
  <c r="U245" i="1"/>
  <c r="AA245" i="1" s="1"/>
  <c r="R246" i="1"/>
  <c r="S246" i="1"/>
  <c r="T246" i="1" s="1"/>
  <c r="U246" i="1"/>
  <c r="X246" i="1" s="1"/>
  <c r="R247" i="1"/>
  <c r="S247" i="1"/>
  <c r="T247" i="1" s="1"/>
  <c r="U247" i="1"/>
  <c r="R248" i="1"/>
  <c r="S248" i="1"/>
  <c r="T248" i="1" s="1"/>
  <c r="U248" i="1"/>
  <c r="X248" i="1" s="1"/>
  <c r="R249" i="1"/>
  <c r="S249" i="1"/>
  <c r="T249" i="1" s="1"/>
  <c r="U249" i="1"/>
  <c r="AA249" i="1" s="1"/>
  <c r="R250" i="1"/>
  <c r="S250" i="1"/>
  <c r="T250" i="1" s="1"/>
  <c r="U250" i="1"/>
  <c r="X250" i="1" s="1"/>
  <c r="R251" i="1"/>
  <c r="S251" i="1"/>
  <c r="T251" i="1" s="1"/>
  <c r="U251" i="1"/>
  <c r="R252" i="1"/>
  <c r="S252" i="1"/>
  <c r="T252" i="1" s="1"/>
  <c r="U252" i="1"/>
  <c r="X252" i="1" s="1"/>
  <c r="R253" i="1"/>
  <c r="S253" i="1"/>
  <c r="T253" i="1" s="1"/>
  <c r="U253" i="1"/>
  <c r="X253" i="1" s="1"/>
  <c r="R254" i="1"/>
  <c r="S254" i="1"/>
  <c r="T254" i="1" s="1"/>
  <c r="U254" i="1"/>
  <c r="X254" i="1" s="1"/>
  <c r="R255" i="1"/>
  <c r="S255" i="1"/>
  <c r="T255" i="1" s="1"/>
  <c r="U255" i="1"/>
  <c r="AA255" i="1" s="1"/>
  <c r="R256" i="1"/>
  <c r="S256" i="1"/>
  <c r="T256" i="1" s="1"/>
  <c r="U256" i="1"/>
  <c r="R257" i="1"/>
  <c r="S257" i="1"/>
  <c r="T257" i="1" s="1"/>
  <c r="U257" i="1"/>
  <c r="X257" i="1" s="1"/>
  <c r="R258" i="1"/>
  <c r="S258" i="1"/>
  <c r="T258" i="1" s="1"/>
  <c r="U258" i="1"/>
  <c r="R259" i="1"/>
  <c r="S259" i="1"/>
  <c r="T259" i="1" s="1"/>
  <c r="U259" i="1"/>
  <c r="AA259" i="1" s="1"/>
  <c r="R260" i="1"/>
  <c r="S260" i="1"/>
  <c r="T260" i="1" s="1"/>
  <c r="U260" i="1"/>
  <c r="X260" i="1" s="1"/>
  <c r="R261" i="1"/>
  <c r="S261" i="1"/>
  <c r="T261" i="1" s="1"/>
  <c r="U261" i="1"/>
  <c r="AA261" i="1" s="1"/>
  <c r="R262" i="1"/>
  <c r="S262" i="1"/>
  <c r="T262" i="1" s="1"/>
  <c r="U262" i="1"/>
  <c r="AA262" i="1" s="1"/>
  <c r="R263" i="1"/>
  <c r="S263" i="1"/>
  <c r="T263" i="1" s="1"/>
  <c r="U263" i="1"/>
  <c r="AA263" i="1" s="1"/>
  <c r="R264" i="1"/>
  <c r="S264" i="1"/>
  <c r="T264" i="1" s="1"/>
  <c r="U264" i="1"/>
  <c r="X264" i="1" s="1"/>
  <c r="R265" i="1"/>
  <c r="S265" i="1"/>
  <c r="T265" i="1" s="1"/>
  <c r="U265" i="1"/>
  <c r="R266" i="1"/>
  <c r="S266" i="1"/>
  <c r="T266" i="1" s="1"/>
  <c r="U266" i="1"/>
  <c r="X266" i="1" s="1"/>
  <c r="R267" i="1"/>
  <c r="S267" i="1"/>
  <c r="T267" i="1" s="1"/>
  <c r="U267" i="1"/>
  <c r="X267" i="1" s="1"/>
  <c r="R268" i="1"/>
  <c r="S268" i="1"/>
  <c r="T268" i="1" s="1"/>
  <c r="U268" i="1"/>
  <c r="X268" i="1" s="1"/>
  <c r="R269" i="1"/>
  <c r="S269" i="1"/>
  <c r="T269" i="1" s="1"/>
  <c r="U269" i="1"/>
  <c r="AA269" i="1" s="1"/>
  <c r="R270" i="1"/>
  <c r="S270" i="1"/>
  <c r="T270" i="1" s="1"/>
  <c r="U270" i="1"/>
  <c r="X270" i="1" s="1"/>
  <c r="R271" i="1"/>
  <c r="S271" i="1"/>
  <c r="T271" i="1" s="1"/>
  <c r="U271" i="1"/>
  <c r="X271" i="1" s="1"/>
  <c r="R272" i="1"/>
  <c r="S272" i="1"/>
  <c r="T272" i="1" s="1"/>
  <c r="U272" i="1"/>
  <c r="R273" i="1"/>
  <c r="S273" i="1"/>
  <c r="T273" i="1" s="1"/>
  <c r="U273" i="1"/>
  <c r="AA273" i="1" s="1"/>
  <c r="R274" i="1"/>
  <c r="S274" i="1"/>
  <c r="T274" i="1" s="1"/>
  <c r="U274" i="1"/>
  <c r="AA274" i="1" s="1"/>
  <c r="R275" i="1"/>
  <c r="S275" i="1"/>
  <c r="T275" i="1" s="1"/>
  <c r="U275" i="1"/>
  <c r="R276" i="1"/>
  <c r="S276" i="1"/>
  <c r="T276" i="1" s="1"/>
  <c r="U276" i="1"/>
  <c r="X276" i="1" s="1"/>
  <c r="R277" i="1"/>
  <c r="S277" i="1"/>
  <c r="T277" i="1" s="1"/>
  <c r="U277" i="1"/>
  <c r="R278" i="1"/>
  <c r="S278" i="1"/>
  <c r="T278" i="1" s="1"/>
  <c r="U278" i="1"/>
  <c r="X278" i="1" s="1"/>
  <c r="R279" i="1"/>
  <c r="S279" i="1"/>
  <c r="T279" i="1" s="1"/>
  <c r="U279" i="1"/>
  <c r="AA279" i="1" s="1"/>
  <c r="R280" i="1"/>
  <c r="S280" i="1"/>
  <c r="T280" i="1" s="1"/>
  <c r="U280" i="1"/>
  <c r="X280" i="1" s="1"/>
  <c r="R281" i="1"/>
  <c r="S281" i="1"/>
  <c r="T281" i="1" s="1"/>
  <c r="U281" i="1"/>
  <c r="X281" i="1" s="1"/>
  <c r="R282" i="1"/>
  <c r="S282" i="1"/>
  <c r="T282" i="1" s="1"/>
  <c r="U282" i="1"/>
  <c r="R283" i="1"/>
  <c r="S283" i="1"/>
  <c r="T283" i="1" s="1"/>
  <c r="U283" i="1"/>
  <c r="AA283" i="1" s="1"/>
  <c r="R284" i="1"/>
  <c r="S284" i="1"/>
  <c r="T284" i="1" s="1"/>
  <c r="U284" i="1"/>
  <c r="AA284" i="1" s="1"/>
  <c r="R285" i="1"/>
  <c r="S285" i="1"/>
  <c r="T285" i="1" s="1"/>
  <c r="U285" i="1"/>
  <c r="X285" i="1" s="1"/>
  <c r="R286" i="1"/>
  <c r="S286" i="1"/>
  <c r="T286" i="1" s="1"/>
  <c r="U286" i="1"/>
  <c r="AA286" i="1" s="1"/>
  <c r="R287" i="1"/>
  <c r="S287" i="1"/>
  <c r="T287" i="1" s="1"/>
  <c r="U287" i="1"/>
  <c r="AA287" i="1" s="1"/>
  <c r="R288" i="1"/>
  <c r="S288" i="1"/>
  <c r="T288" i="1" s="1"/>
  <c r="U288" i="1"/>
  <c r="R289" i="1"/>
  <c r="S289" i="1"/>
  <c r="T289" i="1" s="1"/>
  <c r="U289" i="1"/>
  <c r="X289" i="1" s="1"/>
  <c r="R290" i="1"/>
  <c r="S290" i="1"/>
  <c r="T290" i="1" s="1"/>
  <c r="U290" i="1"/>
  <c r="X290" i="1" s="1"/>
  <c r="R291" i="1"/>
  <c r="S291" i="1"/>
  <c r="T291" i="1" s="1"/>
  <c r="U291" i="1"/>
  <c r="X291" i="1" s="1"/>
  <c r="R292" i="1"/>
  <c r="S292" i="1"/>
  <c r="T292" i="1" s="1"/>
  <c r="U292" i="1"/>
  <c r="AA292" i="1" s="1"/>
  <c r="R293" i="1"/>
  <c r="S293" i="1"/>
  <c r="T293" i="1" s="1"/>
  <c r="U293" i="1"/>
  <c r="R294" i="1"/>
  <c r="S294" i="1"/>
  <c r="T294" i="1" s="1"/>
  <c r="U294" i="1"/>
  <c r="AA294" i="1" s="1"/>
  <c r="R295" i="1"/>
  <c r="S295" i="1"/>
  <c r="T295" i="1" s="1"/>
  <c r="U295" i="1"/>
  <c r="AA295" i="1" s="1"/>
  <c r="R296" i="1"/>
  <c r="S296" i="1"/>
  <c r="T296" i="1" s="1"/>
  <c r="U296" i="1"/>
  <c r="AA296" i="1" s="1"/>
  <c r="R297" i="1"/>
  <c r="S297" i="1"/>
  <c r="T297" i="1" s="1"/>
  <c r="U297" i="1"/>
  <c r="AA297" i="1" s="1"/>
  <c r="R298" i="1"/>
  <c r="S298" i="1"/>
  <c r="T298" i="1" s="1"/>
  <c r="U298" i="1"/>
  <c r="X298" i="1" s="1"/>
  <c r="R299" i="1"/>
  <c r="S299" i="1"/>
  <c r="T299" i="1" s="1"/>
  <c r="U299" i="1"/>
  <c r="AA299" i="1" s="1"/>
  <c r="R300" i="1"/>
  <c r="S300" i="1"/>
  <c r="T300" i="1" s="1"/>
  <c r="U300" i="1"/>
  <c r="AA300" i="1" s="1"/>
  <c r="R301" i="1"/>
  <c r="S301" i="1"/>
  <c r="T301" i="1" s="1"/>
  <c r="U301" i="1"/>
  <c r="X301" i="1" s="1"/>
  <c r="R302" i="1"/>
  <c r="S302" i="1"/>
  <c r="T302" i="1" s="1"/>
  <c r="U302" i="1"/>
  <c r="AA302" i="1" s="1"/>
  <c r="R303" i="1"/>
  <c r="S303" i="1"/>
  <c r="T303" i="1" s="1"/>
  <c r="U303" i="1"/>
  <c r="X303" i="1" s="1"/>
  <c r="R304" i="1"/>
  <c r="S304" i="1"/>
  <c r="T304" i="1" s="1"/>
  <c r="U304" i="1"/>
  <c r="X304" i="1" s="1"/>
  <c r="R305" i="1"/>
  <c r="S305" i="1"/>
  <c r="T305" i="1" s="1"/>
  <c r="U305" i="1"/>
  <c r="R306" i="1"/>
  <c r="S306" i="1"/>
  <c r="T306" i="1" s="1"/>
  <c r="U306" i="1"/>
  <c r="X306" i="1" s="1"/>
  <c r="R307" i="1"/>
  <c r="S307" i="1"/>
  <c r="T307" i="1" s="1"/>
  <c r="U307" i="1"/>
  <c r="AA307" i="1" s="1"/>
  <c r="R308" i="1"/>
  <c r="S308" i="1"/>
  <c r="T308" i="1" s="1"/>
  <c r="U308" i="1"/>
  <c r="X308" i="1" s="1"/>
  <c r="R309" i="1"/>
  <c r="S309" i="1"/>
  <c r="T309" i="1" s="1"/>
  <c r="U309" i="1"/>
  <c r="AA309" i="1" s="1"/>
  <c r="R310" i="1"/>
  <c r="S310" i="1"/>
  <c r="T310" i="1" s="1"/>
  <c r="U310" i="1"/>
  <c r="X310" i="1" s="1"/>
  <c r="R311" i="1"/>
  <c r="S311" i="1"/>
  <c r="T311" i="1" s="1"/>
  <c r="U311" i="1"/>
  <c r="R312" i="1"/>
  <c r="S312" i="1"/>
  <c r="T312" i="1" s="1"/>
  <c r="U312" i="1"/>
  <c r="AA312" i="1" s="1"/>
  <c r="R313" i="1"/>
  <c r="S313" i="1"/>
  <c r="T313" i="1" s="1"/>
  <c r="U313" i="1"/>
  <c r="R314" i="1"/>
  <c r="S314" i="1"/>
  <c r="T314" i="1" s="1"/>
  <c r="U314" i="1"/>
  <c r="X314" i="1" s="1"/>
  <c r="R315" i="1"/>
  <c r="S315" i="1"/>
  <c r="T315" i="1" s="1"/>
  <c r="U315" i="1"/>
  <c r="X315" i="1" s="1"/>
  <c r="R316" i="1"/>
  <c r="S316" i="1"/>
  <c r="T316" i="1" s="1"/>
  <c r="U316" i="1"/>
  <c r="X316" i="1" s="1"/>
  <c r="R317" i="1"/>
  <c r="S317" i="1"/>
  <c r="T317" i="1" s="1"/>
  <c r="U317" i="1"/>
  <c r="X317" i="1" s="1"/>
  <c r="R318" i="1"/>
  <c r="S318" i="1"/>
  <c r="T318" i="1" s="1"/>
  <c r="U318" i="1"/>
  <c r="R319" i="1"/>
  <c r="S319" i="1"/>
  <c r="T319" i="1" s="1"/>
  <c r="U319" i="1"/>
  <c r="AA319" i="1" s="1"/>
  <c r="R320" i="1"/>
  <c r="S320" i="1"/>
  <c r="T320" i="1" s="1"/>
  <c r="U320" i="1"/>
  <c r="X320" i="1" s="1"/>
  <c r="R321" i="1"/>
  <c r="S321" i="1"/>
  <c r="T321" i="1" s="1"/>
  <c r="U321" i="1"/>
  <c r="X321" i="1" s="1"/>
  <c r="R322" i="1"/>
  <c r="S322" i="1"/>
  <c r="T322" i="1" s="1"/>
  <c r="U322" i="1"/>
  <c r="AA322" i="1" s="1"/>
  <c r="R323" i="1"/>
  <c r="S323" i="1"/>
  <c r="T323" i="1" s="1"/>
  <c r="U323" i="1"/>
  <c r="X323" i="1" s="1"/>
  <c r="R324" i="1"/>
  <c r="S324" i="1"/>
  <c r="T324" i="1" s="1"/>
  <c r="U324" i="1"/>
  <c r="AA324" i="1" s="1"/>
  <c r="R325" i="1"/>
  <c r="S325" i="1"/>
  <c r="T325" i="1" s="1"/>
  <c r="U325" i="1"/>
  <c r="R326" i="1"/>
  <c r="S326" i="1"/>
  <c r="T326" i="1" s="1"/>
  <c r="U326" i="1"/>
  <c r="X326" i="1" s="1"/>
  <c r="R327" i="1"/>
  <c r="S327" i="1"/>
  <c r="T327" i="1" s="1"/>
  <c r="U327" i="1"/>
  <c r="R328" i="1"/>
  <c r="S328" i="1"/>
  <c r="T328" i="1" s="1"/>
  <c r="U328" i="1"/>
  <c r="X328" i="1" s="1"/>
  <c r="R329" i="1"/>
  <c r="S329" i="1"/>
  <c r="T329" i="1" s="1"/>
  <c r="U329" i="1"/>
  <c r="R330" i="1"/>
  <c r="S330" i="1"/>
  <c r="T330" i="1" s="1"/>
  <c r="U330" i="1"/>
  <c r="R331" i="1"/>
  <c r="S331" i="1"/>
  <c r="T331" i="1" s="1"/>
  <c r="U331" i="1"/>
  <c r="X331" i="1" s="1"/>
  <c r="R332" i="1"/>
  <c r="S332" i="1"/>
  <c r="T332" i="1" s="1"/>
  <c r="U332" i="1"/>
  <c r="X332" i="1" s="1"/>
  <c r="R333" i="1"/>
  <c r="S333" i="1"/>
  <c r="T333" i="1" s="1"/>
  <c r="U333" i="1"/>
  <c r="R334" i="1"/>
  <c r="S334" i="1"/>
  <c r="T334" i="1" s="1"/>
  <c r="U334" i="1"/>
  <c r="X334" i="1" s="1"/>
  <c r="R335" i="1"/>
  <c r="S335" i="1"/>
  <c r="T335" i="1" s="1"/>
  <c r="U335" i="1"/>
  <c r="R336" i="1"/>
  <c r="S336" i="1"/>
  <c r="T336" i="1" s="1"/>
  <c r="U336" i="1"/>
  <c r="X336" i="1" s="1"/>
  <c r="R337" i="1"/>
  <c r="S337" i="1"/>
  <c r="T337" i="1" s="1"/>
  <c r="U337" i="1"/>
  <c r="AA337" i="1" s="1"/>
  <c r="R338" i="1"/>
  <c r="S338" i="1"/>
  <c r="T338" i="1" s="1"/>
  <c r="U338" i="1"/>
  <c r="X338" i="1" s="1"/>
  <c r="R339" i="1"/>
  <c r="S339" i="1"/>
  <c r="T339" i="1" s="1"/>
  <c r="U339" i="1"/>
  <c r="X339" i="1" s="1"/>
  <c r="R340" i="1"/>
  <c r="S340" i="1"/>
  <c r="T340" i="1" s="1"/>
  <c r="U340" i="1"/>
  <c r="AA340" i="1" s="1"/>
  <c r="R341" i="1"/>
  <c r="S341" i="1"/>
  <c r="T341" i="1" s="1"/>
  <c r="U341" i="1"/>
  <c r="X341" i="1" s="1"/>
  <c r="R342" i="1"/>
  <c r="S342" i="1"/>
  <c r="T342" i="1" s="1"/>
  <c r="U342" i="1"/>
  <c r="AA342" i="1" s="1"/>
  <c r="R343" i="1"/>
  <c r="S343" i="1"/>
  <c r="T343" i="1" s="1"/>
  <c r="U343" i="1"/>
  <c r="AA343" i="1" s="1"/>
  <c r="R344" i="1"/>
  <c r="S344" i="1"/>
  <c r="T344" i="1" s="1"/>
  <c r="U344" i="1"/>
  <c r="AA344" i="1" s="1"/>
  <c r="R345" i="1"/>
  <c r="S345" i="1"/>
  <c r="T345" i="1" s="1"/>
  <c r="U345" i="1"/>
  <c r="AA345" i="1" s="1"/>
  <c r="R346" i="1"/>
  <c r="S346" i="1"/>
  <c r="T346" i="1" s="1"/>
  <c r="U346" i="1"/>
  <c r="X346" i="1" s="1"/>
  <c r="R347" i="1"/>
  <c r="S347" i="1"/>
  <c r="T347" i="1" s="1"/>
  <c r="U347" i="1"/>
  <c r="AA347" i="1" s="1"/>
  <c r="R348" i="1"/>
  <c r="S348" i="1"/>
  <c r="T348" i="1" s="1"/>
  <c r="U348" i="1"/>
  <c r="AA348" i="1" s="1"/>
  <c r="R349" i="1"/>
  <c r="S349" i="1"/>
  <c r="T349" i="1" s="1"/>
  <c r="U349" i="1"/>
  <c r="X349" i="1" s="1"/>
  <c r="R350" i="1"/>
  <c r="S350" i="1"/>
  <c r="T350" i="1" s="1"/>
  <c r="U350" i="1"/>
  <c r="AA350" i="1" s="1"/>
  <c r="R351" i="1"/>
  <c r="S351" i="1"/>
  <c r="T351" i="1" s="1"/>
  <c r="U351" i="1"/>
  <c r="X351" i="1" s="1"/>
  <c r="R352" i="1"/>
  <c r="S352" i="1"/>
  <c r="T352" i="1" s="1"/>
  <c r="U352" i="1"/>
  <c r="R353" i="1"/>
  <c r="S353" i="1"/>
  <c r="T353" i="1" s="1"/>
  <c r="U353" i="1"/>
  <c r="X353" i="1" s="1"/>
  <c r="R354" i="1"/>
  <c r="S354" i="1"/>
  <c r="T354" i="1" s="1"/>
  <c r="U354" i="1"/>
  <c r="R355" i="1"/>
  <c r="S355" i="1"/>
  <c r="T355" i="1" s="1"/>
  <c r="U355" i="1"/>
  <c r="X355" i="1" s="1"/>
  <c r="R356" i="1"/>
  <c r="S356" i="1"/>
  <c r="T356" i="1" s="1"/>
  <c r="U356" i="1"/>
  <c r="X356" i="1" s="1"/>
  <c r="R357" i="1"/>
  <c r="S357" i="1"/>
  <c r="T357" i="1" s="1"/>
  <c r="U357" i="1"/>
  <c r="R358" i="1"/>
  <c r="S358" i="1"/>
  <c r="T358" i="1" s="1"/>
  <c r="U358" i="1"/>
  <c r="X358" i="1" s="1"/>
  <c r="R359" i="1"/>
  <c r="S359" i="1"/>
  <c r="T359" i="1" s="1"/>
  <c r="U359" i="1"/>
  <c r="AA359" i="1" s="1"/>
  <c r="R360" i="1"/>
  <c r="S360" i="1"/>
  <c r="T360" i="1" s="1"/>
  <c r="U360" i="1"/>
  <c r="R361" i="1"/>
  <c r="S361" i="1"/>
  <c r="T361" i="1" s="1"/>
  <c r="U361" i="1"/>
  <c r="AA361" i="1" s="1"/>
  <c r="R362" i="1"/>
  <c r="S362" i="1"/>
  <c r="T362" i="1" s="1"/>
  <c r="U362" i="1"/>
  <c r="X362" i="1" s="1"/>
  <c r="R363" i="1"/>
  <c r="S363" i="1"/>
  <c r="T363" i="1" s="1"/>
  <c r="U363" i="1"/>
  <c r="AA363" i="1" s="1"/>
  <c r="R364" i="1"/>
  <c r="S364" i="1"/>
  <c r="T364" i="1" s="1"/>
  <c r="U364" i="1"/>
  <c r="X364" i="1" s="1"/>
  <c r="R365" i="1"/>
  <c r="S365" i="1"/>
  <c r="T365" i="1" s="1"/>
  <c r="U365" i="1"/>
  <c r="R366" i="1"/>
  <c r="S366" i="1"/>
  <c r="T366" i="1" s="1"/>
  <c r="U366" i="1"/>
  <c r="R367" i="1"/>
  <c r="S367" i="1"/>
  <c r="T367" i="1" s="1"/>
  <c r="U367" i="1"/>
  <c r="X367" i="1" s="1"/>
  <c r="R368" i="1"/>
  <c r="S368" i="1"/>
  <c r="T368" i="1" s="1"/>
  <c r="U368" i="1"/>
  <c r="AA368" i="1" s="1"/>
  <c r="R369" i="1"/>
  <c r="S369" i="1"/>
  <c r="T369" i="1" s="1"/>
  <c r="U369" i="1"/>
  <c r="X369" i="1" s="1"/>
  <c r="R370" i="1"/>
  <c r="S370" i="1"/>
  <c r="T370" i="1" s="1"/>
  <c r="U370" i="1"/>
  <c r="AA370" i="1" s="1"/>
  <c r="R371" i="1"/>
  <c r="S371" i="1"/>
  <c r="T371" i="1" s="1"/>
  <c r="U371" i="1"/>
  <c r="R372" i="1"/>
  <c r="S372" i="1"/>
  <c r="T372" i="1" s="1"/>
  <c r="U372" i="1"/>
  <c r="AA372" i="1" s="1"/>
  <c r="R373" i="1"/>
  <c r="S373" i="1"/>
  <c r="T373" i="1" s="1"/>
  <c r="U373" i="1"/>
  <c r="AA373" i="1" s="1"/>
  <c r="R374" i="1"/>
  <c r="S374" i="1"/>
  <c r="T374" i="1" s="1"/>
  <c r="U374" i="1"/>
  <c r="X374" i="1" s="1"/>
  <c r="R375" i="1"/>
  <c r="S375" i="1"/>
  <c r="T375" i="1" s="1"/>
  <c r="U375" i="1"/>
  <c r="R376" i="1"/>
  <c r="S376" i="1"/>
  <c r="T376" i="1" s="1"/>
  <c r="U376" i="1"/>
  <c r="X376" i="1" s="1"/>
  <c r="R377" i="1"/>
  <c r="S377" i="1"/>
  <c r="T377" i="1" s="1"/>
  <c r="U377" i="1"/>
  <c r="X377" i="1" s="1"/>
  <c r="R378" i="1"/>
  <c r="S378" i="1"/>
  <c r="T378" i="1" s="1"/>
  <c r="U378" i="1"/>
  <c r="R379" i="1"/>
  <c r="S379" i="1"/>
  <c r="T379" i="1" s="1"/>
  <c r="U379" i="1"/>
  <c r="R380" i="1"/>
  <c r="S380" i="1"/>
  <c r="T380" i="1" s="1"/>
  <c r="U380" i="1"/>
  <c r="AA380" i="1" s="1"/>
  <c r="R381" i="1"/>
  <c r="S381" i="1"/>
  <c r="T381" i="1" s="1"/>
  <c r="U381" i="1"/>
  <c r="AA381" i="1" s="1"/>
  <c r="R382" i="1"/>
  <c r="S382" i="1"/>
  <c r="T382" i="1" s="1"/>
  <c r="U382" i="1"/>
  <c r="AA382" i="1" s="1"/>
  <c r="R383" i="1"/>
  <c r="S383" i="1"/>
  <c r="T383" i="1" s="1"/>
  <c r="U383" i="1"/>
  <c r="AA383" i="1" s="1"/>
  <c r="R384" i="1"/>
  <c r="S384" i="1"/>
  <c r="T384" i="1" s="1"/>
  <c r="U384" i="1"/>
  <c r="AA384" i="1" s="1"/>
  <c r="R385" i="1"/>
  <c r="S385" i="1"/>
  <c r="T385" i="1" s="1"/>
  <c r="U385" i="1"/>
  <c r="AA385" i="1" s="1"/>
  <c r="R386" i="1"/>
  <c r="S386" i="1"/>
  <c r="T386" i="1" s="1"/>
  <c r="U386" i="1"/>
  <c r="X386" i="1" s="1"/>
  <c r="R387" i="1"/>
  <c r="S387" i="1"/>
  <c r="T387" i="1" s="1"/>
  <c r="U387" i="1"/>
  <c r="AA387" i="1" s="1"/>
  <c r="R388" i="1"/>
  <c r="S388" i="1"/>
  <c r="T388" i="1" s="1"/>
  <c r="U388" i="1"/>
  <c r="R389" i="1"/>
  <c r="S389" i="1"/>
  <c r="T389" i="1" s="1"/>
  <c r="U389" i="1"/>
  <c r="X389" i="1" s="1"/>
  <c r="R390" i="1"/>
  <c r="S390" i="1"/>
  <c r="T390" i="1" s="1"/>
  <c r="U390" i="1"/>
  <c r="AA390" i="1" s="1"/>
  <c r="R391" i="1"/>
  <c r="S391" i="1"/>
  <c r="T391" i="1" s="1"/>
  <c r="U391" i="1"/>
  <c r="AA391" i="1" s="1"/>
  <c r="R392" i="1"/>
  <c r="S392" i="1"/>
  <c r="T392" i="1" s="1"/>
  <c r="U392" i="1"/>
  <c r="R393" i="1"/>
  <c r="S393" i="1"/>
  <c r="T393" i="1" s="1"/>
  <c r="U393" i="1"/>
  <c r="AA393" i="1" s="1"/>
  <c r="R394" i="1"/>
  <c r="S394" i="1"/>
  <c r="T394" i="1" s="1"/>
  <c r="U394" i="1"/>
  <c r="AA394" i="1" s="1"/>
  <c r="R395" i="1"/>
  <c r="S395" i="1"/>
  <c r="T395" i="1" s="1"/>
  <c r="U395" i="1"/>
  <c r="AA395" i="1" s="1"/>
  <c r="R396" i="1"/>
  <c r="S396" i="1"/>
  <c r="T396" i="1" s="1"/>
  <c r="U396" i="1"/>
  <c r="AA396" i="1" s="1"/>
  <c r="R397" i="1"/>
  <c r="S397" i="1"/>
  <c r="T397" i="1" s="1"/>
  <c r="U397" i="1"/>
  <c r="X397" i="1" s="1"/>
  <c r="R398" i="1"/>
  <c r="S398" i="1"/>
  <c r="T398" i="1" s="1"/>
  <c r="U398" i="1"/>
  <c r="X398" i="1" s="1"/>
  <c r="R399" i="1"/>
  <c r="S399" i="1"/>
  <c r="T399" i="1" s="1"/>
  <c r="U399" i="1"/>
  <c r="X399" i="1" s="1"/>
  <c r="R400" i="1"/>
  <c r="S400" i="1"/>
  <c r="T400" i="1" s="1"/>
  <c r="U400" i="1"/>
  <c r="X400" i="1" s="1"/>
  <c r="R401" i="1"/>
  <c r="S401" i="1"/>
  <c r="T401" i="1" s="1"/>
  <c r="U401" i="1"/>
  <c r="X401" i="1" s="1"/>
  <c r="R402" i="1"/>
  <c r="S402" i="1"/>
  <c r="T402" i="1" s="1"/>
  <c r="U402" i="1"/>
  <c r="X402" i="1" s="1"/>
  <c r="R403" i="1"/>
  <c r="S403" i="1"/>
  <c r="T403" i="1" s="1"/>
  <c r="U403" i="1"/>
  <c r="X403" i="1" s="1"/>
  <c r="R404" i="1"/>
  <c r="S404" i="1"/>
  <c r="T404" i="1" s="1"/>
  <c r="U404" i="1"/>
  <c r="AA404" i="1" s="1"/>
  <c r="R405" i="1"/>
  <c r="S405" i="1"/>
  <c r="T405" i="1" s="1"/>
  <c r="U405" i="1"/>
  <c r="X405" i="1" s="1"/>
  <c r="R406" i="1"/>
  <c r="S406" i="1"/>
  <c r="T406" i="1" s="1"/>
  <c r="U406" i="1"/>
  <c r="R407" i="1"/>
  <c r="S407" i="1"/>
  <c r="T407" i="1" s="1"/>
  <c r="U407" i="1"/>
  <c r="AA407" i="1" s="1"/>
  <c r="R408" i="1"/>
  <c r="S408" i="1"/>
  <c r="T408" i="1" s="1"/>
  <c r="U408" i="1"/>
  <c r="X408" i="1" s="1"/>
  <c r="R409" i="1"/>
  <c r="S409" i="1"/>
  <c r="T409" i="1" s="1"/>
  <c r="U409" i="1"/>
  <c r="X409" i="1" s="1"/>
  <c r="R410" i="1"/>
  <c r="S410" i="1"/>
  <c r="T410" i="1" s="1"/>
  <c r="U410" i="1"/>
  <c r="R411" i="1"/>
  <c r="S411" i="1"/>
  <c r="T411" i="1" s="1"/>
  <c r="U411" i="1"/>
  <c r="AA411" i="1" s="1"/>
  <c r="R412" i="1"/>
  <c r="S412" i="1"/>
  <c r="T412" i="1" s="1"/>
  <c r="U412" i="1"/>
  <c r="AA412" i="1" s="1"/>
  <c r="R413" i="1"/>
  <c r="S413" i="1"/>
  <c r="T413" i="1" s="1"/>
  <c r="U413" i="1"/>
  <c r="AA413" i="1" s="1"/>
  <c r="R414" i="1"/>
  <c r="S414" i="1"/>
  <c r="T414" i="1" s="1"/>
  <c r="U414" i="1"/>
  <c r="X414" i="1" s="1"/>
  <c r="R415" i="1"/>
  <c r="S415" i="1"/>
  <c r="T415" i="1" s="1"/>
  <c r="U415" i="1"/>
  <c r="R416" i="1"/>
  <c r="S416" i="1"/>
  <c r="T416" i="1" s="1"/>
  <c r="U416" i="1"/>
  <c r="X416" i="1" s="1"/>
  <c r="R417" i="1"/>
  <c r="S417" i="1"/>
  <c r="T417" i="1" s="1"/>
  <c r="U417" i="1"/>
  <c r="X417" i="1" s="1"/>
  <c r="R418" i="1"/>
  <c r="S418" i="1"/>
  <c r="T418" i="1" s="1"/>
  <c r="U418" i="1"/>
  <c r="R419" i="1"/>
  <c r="S419" i="1"/>
  <c r="T419" i="1" s="1"/>
  <c r="U419" i="1"/>
  <c r="AA419" i="1" s="1"/>
  <c r="R420" i="1"/>
  <c r="S420" i="1"/>
  <c r="T420" i="1" s="1"/>
  <c r="U420" i="1"/>
  <c r="R421" i="1"/>
  <c r="S421" i="1"/>
  <c r="T421" i="1" s="1"/>
  <c r="U421" i="1"/>
  <c r="X421" i="1" s="1"/>
  <c r="R422" i="1"/>
  <c r="S422" i="1"/>
  <c r="T422" i="1" s="1"/>
  <c r="U422" i="1"/>
  <c r="R423" i="1"/>
  <c r="S423" i="1"/>
  <c r="T423" i="1" s="1"/>
  <c r="U423" i="1"/>
  <c r="AA423" i="1" s="1"/>
  <c r="R424" i="1"/>
  <c r="S424" i="1"/>
  <c r="T424" i="1" s="1"/>
  <c r="U424" i="1"/>
  <c r="X424" i="1" s="1"/>
  <c r="R425" i="1"/>
  <c r="S425" i="1"/>
  <c r="T425" i="1" s="1"/>
  <c r="U425" i="1"/>
  <c r="AA425" i="1" s="1"/>
  <c r="R426" i="1"/>
  <c r="S426" i="1"/>
  <c r="T426" i="1" s="1"/>
  <c r="U426" i="1"/>
  <c r="R427" i="1"/>
  <c r="S427" i="1"/>
  <c r="T427" i="1" s="1"/>
  <c r="U427" i="1"/>
  <c r="X427" i="1" s="1"/>
  <c r="R428" i="1"/>
  <c r="S428" i="1"/>
  <c r="T428" i="1" s="1"/>
  <c r="U428" i="1"/>
  <c r="X428" i="1" s="1"/>
  <c r="R429" i="1"/>
  <c r="S429" i="1"/>
  <c r="T429" i="1" s="1"/>
  <c r="U429" i="1"/>
  <c r="R430" i="1"/>
  <c r="S430" i="1"/>
  <c r="T430" i="1" s="1"/>
  <c r="U430" i="1"/>
  <c r="R431" i="1"/>
  <c r="S431" i="1"/>
  <c r="T431" i="1" s="1"/>
  <c r="U431" i="1"/>
  <c r="X431" i="1" s="1"/>
  <c r="R432" i="1"/>
  <c r="S432" i="1"/>
  <c r="T432" i="1" s="1"/>
  <c r="U432" i="1"/>
  <c r="R433" i="1"/>
  <c r="S433" i="1"/>
  <c r="T433" i="1" s="1"/>
  <c r="U433" i="1"/>
  <c r="X433" i="1" s="1"/>
  <c r="R434" i="1"/>
  <c r="S434" i="1"/>
  <c r="T434" i="1" s="1"/>
  <c r="U434" i="1"/>
  <c r="X434" i="1" s="1"/>
  <c r="R435" i="1"/>
  <c r="S435" i="1"/>
  <c r="T435" i="1" s="1"/>
  <c r="U435" i="1"/>
  <c r="AA435" i="1" s="1"/>
  <c r="R436" i="1"/>
  <c r="S436" i="1"/>
  <c r="T436" i="1" s="1"/>
  <c r="U436" i="1"/>
  <c r="AA436" i="1" s="1"/>
  <c r="R437" i="1"/>
  <c r="S437" i="1"/>
  <c r="T437" i="1" s="1"/>
  <c r="U437" i="1"/>
  <c r="R438" i="1"/>
  <c r="S438" i="1"/>
  <c r="T438" i="1" s="1"/>
  <c r="U438" i="1"/>
  <c r="AA438" i="1" s="1"/>
  <c r="R439" i="1"/>
  <c r="S439" i="1"/>
  <c r="T439" i="1" s="1"/>
  <c r="U439" i="1"/>
  <c r="AA439" i="1" s="1"/>
  <c r="R440" i="1"/>
  <c r="S440" i="1"/>
  <c r="T440" i="1" s="1"/>
  <c r="U440" i="1"/>
  <c r="X440" i="1" s="1"/>
  <c r="R441" i="1"/>
  <c r="S441" i="1"/>
  <c r="T441" i="1" s="1"/>
  <c r="U441" i="1"/>
  <c r="X441" i="1" s="1"/>
  <c r="R442" i="1"/>
  <c r="S442" i="1"/>
  <c r="T442" i="1" s="1"/>
  <c r="U442" i="1"/>
  <c r="AA442" i="1" s="1"/>
  <c r="R443" i="1"/>
  <c r="S443" i="1"/>
  <c r="T443" i="1" s="1"/>
  <c r="U443" i="1"/>
  <c r="AA443" i="1" s="1"/>
  <c r="R444" i="1"/>
  <c r="S444" i="1"/>
  <c r="T444" i="1" s="1"/>
  <c r="U444" i="1"/>
  <c r="R445" i="1"/>
  <c r="S445" i="1"/>
  <c r="T445" i="1" s="1"/>
  <c r="U445" i="1"/>
  <c r="X445" i="1" s="1"/>
  <c r="R446" i="1"/>
  <c r="S446" i="1"/>
  <c r="T446" i="1" s="1"/>
  <c r="U446" i="1"/>
  <c r="R447" i="1"/>
  <c r="S447" i="1"/>
  <c r="T447" i="1" s="1"/>
  <c r="U447" i="1"/>
  <c r="R448" i="1"/>
  <c r="S448" i="1"/>
  <c r="T448" i="1" s="1"/>
  <c r="U448" i="1"/>
  <c r="X448" i="1" s="1"/>
  <c r="R449" i="1"/>
  <c r="S449" i="1"/>
  <c r="T449" i="1" s="1"/>
  <c r="U449" i="1"/>
  <c r="X449" i="1" s="1"/>
  <c r="R450" i="1"/>
  <c r="S450" i="1"/>
  <c r="T450" i="1" s="1"/>
  <c r="U450" i="1"/>
  <c r="R451" i="1"/>
  <c r="S451" i="1"/>
  <c r="T451" i="1" s="1"/>
  <c r="U451" i="1"/>
  <c r="R452" i="1"/>
  <c r="S452" i="1"/>
  <c r="T452" i="1" s="1"/>
  <c r="U452" i="1"/>
  <c r="X452" i="1" s="1"/>
  <c r="R453" i="1"/>
  <c r="S453" i="1"/>
  <c r="T453" i="1" s="1"/>
  <c r="U453" i="1"/>
  <c r="AA453" i="1" s="1"/>
  <c r="R454" i="1"/>
  <c r="S454" i="1"/>
  <c r="T454" i="1" s="1"/>
  <c r="U454" i="1"/>
  <c r="AA454" i="1" s="1"/>
  <c r="R455" i="1"/>
  <c r="S455" i="1"/>
  <c r="T455" i="1" s="1"/>
  <c r="U455" i="1"/>
  <c r="X455" i="1" s="1"/>
  <c r="R456" i="1"/>
  <c r="S456" i="1"/>
  <c r="T456" i="1" s="1"/>
  <c r="U456" i="1"/>
  <c r="X456" i="1" s="1"/>
  <c r="R457" i="1"/>
  <c r="S457" i="1"/>
  <c r="T457" i="1" s="1"/>
  <c r="U457" i="1"/>
  <c r="X457" i="1" s="1"/>
  <c r="R458" i="1"/>
  <c r="S458" i="1"/>
  <c r="T458" i="1" s="1"/>
  <c r="U458" i="1"/>
  <c r="R459" i="1"/>
  <c r="S459" i="1"/>
  <c r="T459" i="1" s="1"/>
  <c r="U459" i="1"/>
  <c r="X459" i="1" s="1"/>
  <c r="R460" i="1"/>
  <c r="S460" i="1"/>
  <c r="T460" i="1" s="1"/>
  <c r="U460" i="1"/>
  <c r="X460" i="1" s="1"/>
  <c r="R461" i="1"/>
  <c r="S461" i="1"/>
  <c r="T461" i="1" s="1"/>
  <c r="U461" i="1"/>
  <c r="X461" i="1" s="1"/>
  <c r="R462" i="1"/>
  <c r="S462" i="1"/>
  <c r="T462" i="1" s="1"/>
  <c r="U462" i="1"/>
  <c r="X462" i="1" s="1"/>
  <c r="R463" i="1"/>
  <c r="S463" i="1"/>
  <c r="T463" i="1" s="1"/>
  <c r="U463" i="1"/>
  <c r="X463" i="1" s="1"/>
  <c r="R464" i="1"/>
  <c r="S464" i="1"/>
  <c r="T464" i="1" s="1"/>
  <c r="U464" i="1"/>
  <c r="X464" i="1" s="1"/>
  <c r="R465" i="1"/>
  <c r="S465" i="1"/>
  <c r="T465" i="1" s="1"/>
  <c r="U465" i="1"/>
  <c r="AA465" i="1" s="1"/>
  <c r="R466" i="1"/>
  <c r="S466" i="1"/>
  <c r="T466" i="1" s="1"/>
  <c r="U466" i="1"/>
  <c r="R467" i="1"/>
  <c r="S467" i="1"/>
  <c r="T467" i="1" s="1"/>
  <c r="U467" i="1"/>
  <c r="R468" i="1"/>
  <c r="S468" i="1"/>
  <c r="T468" i="1" s="1"/>
  <c r="U468" i="1"/>
  <c r="R469" i="1"/>
  <c r="S469" i="1"/>
  <c r="T469" i="1" s="1"/>
  <c r="U469" i="1"/>
  <c r="AA469" i="1" s="1"/>
  <c r="R470" i="1"/>
  <c r="S470" i="1"/>
  <c r="T470" i="1" s="1"/>
  <c r="U470" i="1"/>
  <c r="AA470" i="1" s="1"/>
  <c r="R471" i="1"/>
  <c r="S471" i="1"/>
  <c r="T471" i="1" s="1"/>
  <c r="U471" i="1"/>
  <c r="R472" i="1"/>
  <c r="S472" i="1"/>
  <c r="T472" i="1" s="1"/>
  <c r="U472" i="1"/>
  <c r="R473" i="1"/>
  <c r="S473" i="1"/>
  <c r="T473" i="1" s="1"/>
  <c r="U473" i="1"/>
  <c r="X473" i="1" s="1"/>
  <c r="R474" i="1"/>
  <c r="S474" i="1"/>
  <c r="T474" i="1" s="1"/>
  <c r="U474" i="1"/>
  <c r="R475" i="1"/>
  <c r="S475" i="1"/>
  <c r="T475" i="1" s="1"/>
  <c r="U475" i="1"/>
  <c r="AA475" i="1" s="1"/>
  <c r="R476" i="1"/>
  <c r="S476" i="1"/>
  <c r="T476" i="1" s="1"/>
  <c r="U476" i="1"/>
  <c r="X476" i="1" s="1"/>
  <c r="R477" i="1"/>
  <c r="S477" i="1"/>
  <c r="T477" i="1" s="1"/>
  <c r="U477" i="1"/>
  <c r="X477" i="1" s="1"/>
  <c r="R478" i="1"/>
  <c r="S478" i="1"/>
  <c r="T478" i="1" s="1"/>
  <c r="U478" i="1"/>
  <c r="X478" i="1" s="1"/>
  <c r="R479" i="1"/>
  <c r="S479" i="1"/>
  <c r="T479" i="1" s="1"/>
  <c r="U479" i="1"/>
  <c r="X479" i="1" s="1"/>
  <c r="R480" i="1"/>
  <c r="S480" i="1"/>
  <c r="T480" i="1" s="1"/>
  <c r="U480" i="1"/>
  <c r="X480" i="1" s="1"/>
  <c r="R481" i="1"/>
  <c r="S481" i="1"/>
  <c r="T481" i="1" s="1"/>
  <c r="U481" i="1"/>
  <c r="X481" i="1" s="1"/>
  <c r="R482" i="1"/>
  <c r="S482" i="1"/>
  <c r="T482" i="1" s="1"/>
  <c r="U482" i="1"/>
  <c r="AA482" i="1" s="1"/>
  <c r="R483" i="1"/>
  <c r="S483" i="1"/>
  <c r="T483" i="1" s="1"/>
  <c r="U483" i="1"/>
  <c r="R484" i="1"/>
  <c r="S484" i="1"/>
  <c r="T484" i="1" s="1"/>
  <c r="U484" i="1"/>
  <c r="R485" i="1"/>
  <c r="S485" i="1"/>
  <c r="T485" i="1" s="1"/>
  <c r="U485" i="1"/>
  <c r="X485" i="1" s="1"/>
  <c r="R486" i="1"/>
  <c r="S486" i="1"/>
  <c r="T486" i="1" s="1"/>
  <c r="U486" i="1"/>
  <c r="AA486" i="1" s="1"/>
  <c r="R487" i="1"/>
  <c r="S487" i="1"/>
  <c r="T487" i="1" s="1"/>
  <c r="U487" i="1"/>
  <c r="X487" i="1" s="1"/>
  <c r="R488" i="1"/>
  <c r="S488" i="1"/>
  <c r="T488" i="1" s="1"/>
  <c r="U488" i="1"/>
  <c r="R489" i="1"/>
  <c r="S489" i="1"/>
  <c r="T489" i="1" s="1"/>
  <c r="U489" i="1"/>
  <c r="X489" i="1" s="1"/>
  <c r="R490" i="1"/>
  <c r="S490" i="1"/>
  <c r="T490" i="1" s="1"/>
  <c r="U490" i="1"/>
  <c r="R491" i="1"/>
  <c r="S491" i="1"/>
  <c r="T491" i="1" s="1"/>
  <c r="U491" i="1"/>
  <c r="X491" i="1" s="1"/>
  <c r="R492" i="1"/>
  <c r="S492" i="1"/>
  <c r="T492" i="1" s="1"/>
  <c r="U492" i="1"/>
  <c r="R493" i="1"/>
  <c r="S493" i="1"/>
  <c r="T493" i="1" s="1"/>
  <c r="U493" i="1"/>
  <c r="AA493" i="1" s="1"/>
  <c r="R494" i="1"/>
  <c r="S494" i="1"/>
  <c r="T494" i="1" s="1"/>
  <c r="U494" i="1"/>
  <c r="R495" i="1"/>
  <c r="S495" i="1"/>
  <c r="T495" i="1" s="1"/>
  <c r="U495" i="1"/>
  <c r="AA495" i="1" s="1"/>
  <c r="R496" i="1"/>
  <c r="S496" i="1"/>
  <c r="T496" i="1" s="1"/>
  <c r="U496" i="1"/>
  <c r="R497" i="1"/>
  <c r="S497" i="1"/>
  <c r="T497" i="1" s="1"/>
  <c r="U497" i="1"/>
  <c r="AA497" i="1" s="1"/>
  <c r="R498" i="1"/>
  <c r="S498" i="1"/>
  <c r="T498" i="1" s="1"/>
  <c r="U498" i="1"/>
  <c r="AA498" i="1" s="1"/>
  <c r="R499" i="1"/>
  <c r="S499" i="1"/>
  <c r="T499" i="1" s="1"/>
  <c r="U499" i="1"/>
  <c r="X499" i="1" s="1"/>
  <c r="R500" i="1"/>
  <c r="S500" i="1"/>
  <c r="T500" i="1" s="1"/>
  <c r="U500" i="1"/>
  <c r="AA500" i="1" s="1"/>
  <c r="R501" i="1"/>
  <c r="S501" i="1"/>
  <c r="T501" i="1" s="1"/>
  <c r="U501" i="1"/>
  <c r="R502" i="1"/>
  <c r="S502" i="1"/>
  <c r="T502" i="1" s="1"/>
  <c r="U502" i="1"/>
  <c r="R503" i="1"/>
  <c r="S503" i="1"/>
  <c r="T503" i="1" s="1"/>
  <c r="U503" i="1"/>
  <c r="AA503" i="1" s="1"/>
  <c r="R504" i="1"/>
  <c r="S504" i="1"/>
  <c r="T504" i="1" s="1"/>
  <c r="U504" i="1"/>
  <c r="R505" i="1"/>
  <c r="S505" i="1"/>
  <c r="T505" i="1" s="1"/>
  <c r="U505" i="1"/>
  <c r="X505" i="1" s="1"/>
  <c r="R506" i="1"/>
  <c r="S506" i="1"/>
  <c r="T506" i="1" s="1"/>
  <c r="U506" i="1"/>
  <c r="AA506" i="1" s="1"/>
  <c r="R507" i="1"/>
  <c r="S507" i="1"/>
  <c r="T507" i="1" s="1"/>
  <c r="U507" i="1"/>
  <c r="X507" i="1" s="1"/>
  <c r="R508" i="1"/>
  <c r="S508" i="1"/>
  <c r="T508" i="1" s="1"/>
  <c r="U508" i="1"/>
  <c r="R509" i="1"/>
  <c r="S509" i="1"/>
  <c r="T509" i="1" s="1"/>
  <c r="U509" i="1"/>
  <c r="X509" i="1" s="1"/>
  <c r="R510" i="1"/>
  <c r="S510" i="1"/>
  <c r="T510" i="1" s="1"/>
  <c r="U510" i="1"/>
  <c r="X510" i="1" s="1"/>
  <c r="R511" i="1"/>
  <c r="S511" i="1"/>
  <c r="T511" i="1" s="1"/>
  <c r="U511" i="1"/>
  <c r="AA511" i="1" s="1"/>
  <c r="R512" i="1"/>
  <c r="S512" i="1"/>
  <c r="T512" i="1" s="1"/>
  <c r="U512" i="1"/>
  <c r="R513" i="1"/>
  <c r="S513" i="1"/>
  <c r="T513" i="1" s="1"/>
  <c r="U513" i="1"/>
  <c r="AA513" i="1" s="1"/>
  <c r="R514" i="1"/>
  <c r="S514" i="1"/>
  <c r="T514" i="1" s="1"/>
  <c r="U514" i="1"/>
  <c r="R515" i="1"/>
  <c r="S515" i="1"/>
  <c r="T515" i="1" s="1"/>
  <c r="U515" i="1"/>
  <c r="AA515" i="1" s="1"/>
  <c r="R516" i="1"/>
  <c r="S516" i="1"/>
  <c r="T516" i="1" s="1"/>
  <c r="U516" i="1"/>
  <c r="R517" i="1"/>
  <c r="S517" i="1"/>
  <c r="T517" i="1" s="1"/>
  <c r="U517" i="1"/>
  <c r="AA517" i="1" s="1"/>
  <c r="R518" i="1"/>
  <c r="S518" i="1"/>
  <c r="T518" i="1" s="1"/>
  <c r="U518" i="1"/>
  <c r="R519" i="1"/>
  <c r="S519" i="1"/>
  <c r="T519" i="1" s="1"/>
  <c r="U519" i="1"/>
  <c r="AA519" i="1" s="1"/>
  <c r="R520" i="1"/>
  <c r="S520" i="1"/>
  <c r="T520" i="1" s="1"/>
  <c r="U520" i="1"/>
  <c r="R521" i="1"/>
  <c r="S521" i="1"/>
  <c r="T521" i="1" s="1"/>
  <c r="U521" i="1"/>
  <c r="X521" i="1" s="1"/>
  <c r="R522" i="1"/>
  <c r="S522" i="1"/>
  <c r="T522" i="1" s="1"/>
  <c r="U522" i="1"/>
  <c r="X522" i="1" s="1"/>
  <c r="R523" i="1"/>
  <c r="S523" i="1"/>
  <c r="T523" i="1" s="1"/>
  <c r="U523" i="1"/>
  <c r="AA523" i="1" s="1"/>
  <c r="R524" i="1"/>
  <c r="S524" i="1"/>
  <c r="T524" i="1" s="1"/>
  <c r="U524" i="1"/>
  <c r="AA524" i="1" s="1"/>
  <c r="R525" i="1"/>
  <c r="S525" i="1"/>
  <c r="T525" i="1" s="1"/>
  <c r="U525" i="1"/>
  <c r="AA525" i="1" s="1"/>
  <c r="R526" i="1"/>
  <c r="S526" i="1"/>
  <c r="T526" i="1" s="1"/>
  <c r="U526" i="1"/>
  <c r="R527" i="1"/>
  <c r="S527" i="1"/>
  <c r="T527" i="1" s="1"/>
  <c r="U527" i="1"/>
  <c r="AA527" i="1" s="1"/>
  <c r="R528" i="1"/>
  <c r="S528" i="1"/>
  <c r="T528" i="1" s="1"/>
  <c r="U528" i="1"/>
  <c r="AA528" i="1" s="1"/>
  <c r="R529" i="1"/>
  <c r="S529" i="1"/>
  <c r="T529" i="1" s="1"/>
  <c r="U529" i="1"/>
  <c r="AA529" i="1" s="1"/>
  <c r="R530" i="1"/>
  <c r="S530" i="1"/>
  <c r="T530" i="1" s="1"/>
  <c r="U530" i="1"/>
  <c r="X530" i="1" s="1"/>
  <c r="R531" i="1"/>
  <c r="S531" i="1"/>
  <c r="T531" i="1" s="1"/>
  <c r="U531" i="1"/>
  <c r="X531" i="1" s="1"/>
  <c r="R532" i="1"/>
  <c r="S532" i="1"/>
  <c r="T532" i="1" s="1"/>
  <c r="U532" i="1"/>
  <c r="X532" i="1" s="1"/>
  <c r="R533" i="1"/>
  <c r="S533" i="1"/>
  <c r="T533" i="1" s="1"/>
  <c r="U533" i="1"/>
  <c r="X533" i="1" s="1"/>
  <c r="R534" i="1"/>
  <c r="S534" i="1"/>
  <c r="T534" i="1" s="1"/>
  <c r="U534" i="1"/>
  <c r="R535" i="1"/>
  <c r="S535" i="1"/>
  <c r="T535" i="1" s="1"/>
  <c r="U535" i="1"/>
  <c r="X535" i="1" s="1"/>
  <c r="R536" i="1"/>
  <c r="S536" i="1"/>
  <c r="T536" i="1" s="1"/>
  <c r="U536" i="1"/>
  <c r="R537" i="1"/>
  <c r="S537" i="1"/>
  <c r="T537" i="1" s="1"/>
  <c r="U537" i="1"/>
  <c r="X537" i="1" s="1"/>
  <c r="R538" i="1"/>
  <c r="S538" i="1"/>
  <c r="T538" i="1" s="1"/>
  <c r="U538" i="1"/>
  <c r="R539" i="1"/>
  <c r="S539" i="1"/>
  <c r="T539" i="1" s="1"/>
  <c r="U539" i="1"/>
  <c r="X539" i="1" s="1"/>
  <c r="R540" i="1"/>
  <c r="S540" i="1"/>
  <c r="T540" i="1" s="1"/>
  <c r="U540" i="1"/>
  <c r="R541" i="1"/>
  <c r="S541" i="1"/>
  <c r="T541" i="1" s="1"/>
  <c r="U541" i="1"/>
  <c r="X541" i="1" s="1"/>
  <c r="R542" i="1"/>
  <c r="S542" i="1"/>
  <c r="T542" i="1" s="1"/>
  <c r="U542" i="1"/>
  <c r="R543" i="1"/>
  <c r="S543" i="1"/>
  <c r="T543" i="1" s="1"/>
  <c r="U543" i="1"/>
  <c r="X543" i="1" s="1"/>
  <c r="R544" i="1"/>
  <c r="S544" i="1"/>
  <c r="T544" i="1" s="1"/>
  <c r="U544" i="1"/>
  <c r="X544" i="1" s="1"/>
  <c r="R545" i="1"/>
  <c r="S545" i="1"/>
  <c r="T545" i="1" s="1"/>
  <c r="U545" i="1"/>
  <c r="X545" i="1" s="1"/>
  <c r="R546" i="1"/>
  <c r="S546" i="1"/>
  <c r="T546" i="1" s="1"/>
  <c r="U546" i="1"/>
  <c r="R547" i="1"/>
  <c r="S547" i="1"/>
  <c r="T547" i="1" s="1"/>
  <c r="U547" i="1"/>
  <c r="X547" i="1" s="1"/>
  <c r="R548" i="1"/>
  <c r="S548" i="1"/>
  <c r="T548" i="1" s="1"/>
  <c r="U548" i="1"/>
  <c r="R549" i="1"/>
  <c r="S549" i="1"/>
  <c r="T549" i="1" s="1"/>
  <c r="U549" i="1"/>
  <c r="X549" i="1" s="1"/>
  <c r="R550" i="1"/>
  <c r="S550" i="1"/>
  <c r="T550" i="1" s="1"/>
  <c r="U550" i="1"/>
  <c r="X550" i="1" s="1"/>
  <c r="R551" i="1"/>
  <c r="S551" i="1"/>
  <c r="T551" i="1" s="1"/>
  <c r="U551" i="1"/>
  <c r="X551" i="1" s="1"/>
  <c r="R552" i="1"/>
  <c r="S552" i="1"/>
  <c r="T552" i="1" s="1"/>
  <c r="U552" i="1"/>
  <c r="R553" i="1"/>
  <c r="S553" i="1"/>
  <c r="T553" i="1" s="1"/>
  <c r="U553" i="1"/>
  <c r="AA553" i="1" s="1"/>
  <c r="R554" i="1"/>
  <c r="S554" i="1"/>
  <c r="T554" i="1" s="1"/>
  <c r="U554" i="1"/>
  <c r="AA554" i="1" s="1"/>
  <c r="R555" i="1"/>
  <c r="S555" i="1"/>
  <c r="T555" i="1" s="1"/>
  <c r="U555" i="1"/>
  <c r="X555" i="1" s="1"/>
  <c r="R556" i="1"/>
  <c r="S556" i="1"/>
  <c r="T556" i="1" s="1"/>
  <c r="U556" i="1"/>
  <c r="AA556" i="1" s="1"/>
  <c r="R557" i="1"/>
  <c r="S557" i="1"/>
  <c r="T557" i="1" s="1"/>
  <c r="U557" i="1"/>
  <c r="X557" i="1" s="1"/>
  <c r="R558" i="1"/>
  <c r="S558" i="1"/>
  <c r="T558" i="1" s="1"/>
  <c r="U558" i="1"/>
  <c r="X558" i="1" s="1"/>
  <c r="R559" i="1"/>
  <c r="S559" i="1"/>
  <c r="T559" i="1" s="1"/>
  <c r="U559" i="1"/>
  <c r="X559" i="1" s="1"/>
  <c r="R560" i="1"/>
  <c r="S560" i="1"/>
  <c r="T560" i="1" s="1"/>
  <c r="U560" i="1"/>
  <c r="R561" i="1"/>
  <c r="S561" i="1"/>
  <c r="T561" i="1" s="1"/>
  <c r="U561" i="1"/>
  <c r="AA561" i="1" s="1"/>
  <c r="R562" i="1"/>
  <c r="S562" i="1"/>
  <c r="T562" i="1" s="1"/>
  <c r="U562" i="1"/>
  <c r="R563" i="1"/>
  <c r="S563" i="1"/>
  <c r="T563" i="1" s="1"/>
  <c r="U563" i="1"/>
  <c r="X563" i="1" s="1"/>
  <c r="R564" i="1"/>
  <c r="S564" i="1"/>
  <c r="T564" i="1" s="1"/>
  <c r="U564" i="1"/>
  <c r="AA564" i="1" s="1"/>
  <c r="R565" i="1"/>
  <c r="S565" i="1"/>
  <c r="T565" i="1" s="1"/>
  <c r="U565" i="1"/>
  <c r="X565" i="1" s="1"/>
  <c r="R566" i="1"/>
  <c r="S566" i="1"/>
  <c r="T566" i="1" s="1"/>
  <c r="U566" i="1"/>
  <c r="X566" i="1" s="1"/>
  <c r="R567" i="1"/>
  <c r="S567" i="1"/>
  <c r="T567" i="1" s="1"/>
  <c r="U567" i="1"/>
  <c r="X567" i="1" s="1"/>
  <c r="R568" i="1"/>
  <c r="S568" i="1"/>
  <c r="T568" i="1" s="1"/>
  <c r="U568" i="1"/>
  <c r="R569" i="1"/>
  <c r="S569" i="1"/>
  <c r="T569" i="1" s="1"/>
  <c r="U569" i="1"/>
  <c r="AA569" i="1" s="1"/>
  <c r="R570" i="1"/>
  <c r="S570" i="1"/>
  <c r="T570" i="1" s="1"/>
  <c r="U570" i="1"/>
  <c r="R571" i="1"/>
  <c r="S571" i="1"/>
  <c r="T571" i="1" s="1"/>
  <c r="U571" i="1"/>
  <c r="AA571" i="1" s="1"/>
  <c r="R572" i="1"/>
  <c r="S572" i="1"/>
  <c r="T572" i="1" s="1"/>
  <c r="U572" i="1"/>
  <c r="X572" i="1" s="1"/>
  <c r="R573" i="1"/>
  <c r="S573" i="1"/>
  <c r="T573" i="1" s="1"/>
  <c r="U573" i="1"/>
  <c r="X573" i="1" s="1"/>
  <c r="R574" i="1"/>
  <c r="S574" i="1"/>
  <c r="T574" i="1" s="1"/>
  <c r="U574" i="1"/>
  <c r="R575" i="1"/>
  <c r="S575" i="1"/>
  <c r="T575" i="1" s="1"/>
  <c r="U575" i="1"/>
  <c r="R576" i="1"/>
  <c r="S576" i="1"/>
  <c r="T576" i="1" s="1"/>
  <c r="U576" i="1"/>
  <c r="R577" i="1"/>
  <c r="S577" i="1"/>
  <c r="T577" i="1" s="1"/>
  <c r="U577" i="1"/>
  <c r="X577" i="1" s="1"/>
  <c r="R578" i="1"/>
  <c r="S578" i="1"/>
  <c r="T578" i="1" s="1"/>
  <c r="U578" i="1"/>
  <c r="R579" i="1"/>
  <c r="S579" i="1"/>
  <c r="T579" i="1" s="1"/>
  <c r="U579" i="1"/>
  <c r="X579" i="1" s="1"/>
  <c r="R580" i="1"/>
  <c r="S580" i="1"/>
  <c r="T580" i="1" s="1"/>
  <c r="U580" i="1"/>
  <c r="X580" i="1" s="1"/>
  <c r="R581" i="1"/>
  <c r="S581" i="1"/>
  <c r="T581" i="1" s="1"/>
  <c r="U581" i="1"/>
  <c r="R582" i="1"/>
  <c r="S582" i="1"/>
  <c r="T582" i="1" s="1"/>
  <c r="U582" i="1"/>
  <c r="R583" i="1"/>
  <c r="S583" i="1"/>
  <c r="T583" i="1" s="1"/>
  <c r="U583" i="1"/>
  <c r="X583" i="1" s="1"/>
  <c r="R584" i="1"/>
  <c r="S584" i="1"/>
  <c r="T584" i="1" s="1"/>
  <c r="U584" i="1"/>
  <c r="R585" i="1"/>
  <c r="S585" i="1"/>
  <c r="T585" i="1" s="1"/>
  <c r="U585" i="1"/>
  <c r="AA585" i="1" s="1"/>
  <c r="R586" i="1"/>
  <c r="S586" i="1"/>
  <c r="T586" i="1" s="1"/>
  <c r="U586" i="1"/>
  <c r="R587" i="1"/>
  <c r="S587" i="1"/>
  <c r="T587" i="1" s="1"/>
  <c r="U587" i="1"/>
  <c r="R588" i="1"/>
  <c r="S588" i="1"/>
  <c r="T588" i="1" s="1"/>
  <c r="U588" i="1"/>
  <c r="R589" i="1"/>
  <c r="S589" i="1"/>
  <c r="T589" i="1" s="1"/>
  <c r="U589" i="1"/>
  <c r="X589" i="1" s="1"/>
  <c r="R590" i="1"/>
  <c r="S590" i="1"/>
  <c r="T590" i="1" s="1"/>
  <c r="U590" i="1"/>
  <c r="AA590" i="1" s="1"/>
  <c r="R591" i="1"/>
  <c r="S591" i="1"/>
  <c r="T591" i="1" s="1"/>
  <c r="U591" i="1"/>
  <c r="R592" i="1"/>
  <c r="S592" i="1"/>
  <c r="T592" i="1" s="1"/>
  <c r="U592" i="1"/>
  <c r="R593" i="1"/>
  <c r="S593" i="1"/>
  <c r="T593" i="1" s="1"/>
  <c r="U593" i="1"/>
  <c r="R594" i="1"/>
  <c r="S594" i="1"/>
  <c r="T594" i="1" s="1"/>
  <c r="U594" i="1"/>
  <c r="R595" i="1"/>
  <c r="S595" i="1"/>
  <c r="T595" i="1" s="1"/>
  <c r="U595" i="1"/>
  <c r="X595" i="1" s="1"/>
  <c r="R596" i="1"/>
  <c r="S596" i="1"/>
  <c r="T596" i="1" s="1"/>
  <c r="U596" i="1"/>
  <c r="AA596" i="1" s="1"/>
  <c r="R597" i="1"/>
  <c r="S597" i="1"/>
  <c r="T597" i="1" s="1"/>
  <c r="U597" i="1"/>
  <c r="R598" i="1"/>
  <c r="S598" i="1"/>
  <c r="T598" i="1" s="1"/>
  <c r="U598" i="1"/>
  <c r="R599" i="1"/>
  <c r="S599" i="1"/>
  <c r="T599" i="1" s="1"/>
  <c r="U599" i="1"/>
  <c r="X599" i="1" s="1"/>
  <c r="R600" i="1"/>
  <c r="S600" i="1"/>
  <c r="T600" i="1" s="1"/>
  <c r="U600" i="1"/>
  <c r="X600" i="1" s="1"/>
  <c r="R601" i="1"/>
  <c r="S601" i="1"/>
  <c r="T601" i="1" s="1"/>
  <c r="U601" i="1"/>
  <c r="R602" i="1"/>
  <c r="S602" i="1"/>
  <c r="T602" i="1" s="1"/>
  <c r="U602" i="1"/>
  <c r="R603" i="1"/>
  <c r="S603" i="1"/>
  <c r="T603" i="1" s="1"/>
  <c r="U603" i="1"/>
  <c r="X603" i="1" s="1"/>
  <c r="R604" i="1"/>
  <c r="S604" i="1"/>
  <c r="T604" i="1" s="1"/>
  <c r="U604" i="1"/>
  <c r="R605" i="1"/>
  <c r="S605" i="1"/>
  <c r="T605" i="1" s="1"/>
  <c r="U605" i="1"/>
  <c r="R606" i="1"/>
  <c r="S606" i="1"/>
  <c r="T606" i="1" s="1"/>
  <c r="U606" i="1"/>
  <c r="R607" i="1"/>
  <c r="S607" i="1"/>
  <c r="T607" i="1" s="1"/>
  <c r="U607" i="1"/>
  <c r="X607" i="1" s="1"/>
  <c r="R608" i="1"/>
  <c r="S608" i="1"/>
  <c r="T608" i="1" s="1"/>
  <c r="U608" i="1"/>
  <c r="R609" i="1"/>
  <c r="S609" i="1"/>
  <c r="T609" i="1" s="1"/>
  <c r="U609" i="1"/>
  <c r="AA609" i="1" s="1"/>
  <c r="R610" i="1"/>
  <c r="S610" i="1"/>
  <c r="T610" i="1" s="1"/>
  <c r="U610" i="1"/>
  <c r="R611" i="1"/>
  <c r="S611" i="1"/>
  <c r="T611" i="1" s="1"/>
  <c r="U611" i="1"/>
  <c r="AA611" i="1" s="1"/>
  <c r="R612" i="1"/>
  <c r="S612" i="1"/>
  <c r="T612" i="1" s="1"/>
  <c r="U612" i="1"/>
  <c r="X612" i="1" s="1"/>
  <c r="R613" i="1"/>
  <c r="S613" i="1"/>
  <c r="T613" i="1" s="1"/>
  <c r="U613" i="1"/>
  <c r="AA613" i="1" s="1"/>
  <c r="R614" i="1"/>
  <c r="S614" i="1"/>
  <c r="T614" i="1" s="1"/>
  <c r="U614" i="1"/>
  <c r="X614" i="1" s="1"/>
  <c r="R615" i="1"/>
  <c r="S615" i="1"/>
  <c r="T615" i="1" s="1"/>
  <c r="U615" i="1"/>
  <c r="X615" i="1" s="1"/>
  <c r="R616" i="1"/>
  <c r="S616" i="1"/>
  <c r="T616" i="1" s="1"/>
  <c r="U616" i="1"/>
  <c r="X616" i="1" s="1"/>
  <c r="R617" i="1"/>
  <c r="S617" i="1"/>
  <c r="T617" i="1" s="1"/>
  <c r="U617" i="1"/>
  <c r="X617" i="1" s="1"/>
  <c r="R618" i="1"/>
  <c r="S618" i="1"/>
  <c r="T618" i="1" s="1"/>
  <c r="U618" i="1"/>
  <c r="AA618" i="1" s="1"/>
  <c r="R619" i="1"/>
  <c r="S619" i="1"/>
  <c r="T619" i="1" s="1"/>
  <c r="U619" i="1"/>
  <c r="X619" i="1" s="1"/>
  <c r="R620" i="1"/>
  <c r="S620" i="1"/>
  <c r="T620" i="1" s="1"/>
  <c r="U620" i="1"/>
  <c r="X620" i="1" s="1"/>
  <c r="R621" i="1"/>
  <c r="S621" i="1"/>
  <c r="T621" i="1" s="1"/>
  <c r="U621" i="1"/>
  <c r="X621" i="1" s="1"/>
  <c r="R622" i="1"/>
  <c r="S622" i="1"/>
  <c r="T622" i="1" s="1"/>
  <c r="U622" i="1"/>
  <c r="AA622" i="1" s="1"/>
  <c r="R623" i="1"/>
  <c r="S623" i="1"/>
  <c r="T623" i="1" s="1"/>
  <c r="U623" i="1"/>
  <c r="AA623" i="1" s="1"/>
  <c r="R624" i="1"/>
  <c r="S624" i="1"/>
  <c r="T624" i="1" s="1"/>
  <c r="U624" i="1"/>
  <c r="R625" i="1"/>
  <c r="S625" i="1"/>
  <c r="T625" i="1" s="1"/>
  <c r="U625" i="1"/>
  <c r="AA625" i="1" s="1"/>
  <c r="R626" i="1"/>
  <c r="S626" i="1"/>
  <c r="T626" i="1" s="1"/>
  <c r="U626" i="1"/>
  <c r="X626" i="1" s="1"/>
  <c r="R627" i="1"/>
  <c r="S627" i="1"/>
  <c r="T627" i="1" s="1"/>
  <c r="U627" i="1"/>
  <c r="AA627" i="1" s="1"/>
  <c r="R628" i="1"/>
  <c r="S628" i="1"/>
  <c r="T628" i="1" s="1"/>
  <c r="U628" i="1"/>
  <c r="R629" i="1"/>
  <c r="S629" i="1"/>
  <c r="T629" i="1" s="1"/>
  <c r="U629" i="1"/>
  <c r="X629" i="1" s="1"/>
  <c r="R630" i="1"/>
  <c r="S630" i="1"/>
  <c r="T630" i="1" s="1"/>
  <c r="U630" i="1"/>
  <c r="AA630" i="1" s="1"/>
  <c r="R631" i="1"/>
  <c r="S631" i="1"/>
  <c r="T631" i="1" s="1"/>
  <c r="U631" i="1"/>
  <c r="R632" i="1"/>
  <c r="S632" i="1"/>
  <c r="T632" i="1" s="1"/>
  <c r="U632" i="1"/>
  <c r="AA632" i="1" s="1"/>
  <c r="R633" i="1"/>
  <c r="S633" i="1"/>
  <c r="T633" i="1" s="1"/>
  <c r="U633" i="1"/>
  <c r="X633" i="1" s="1"/>
  <c r="R634" i="1"/>
  <c r="S634" i="1"/>
  <c r="T634" i="1" s="1"/>
  <c r="U634" i="1"/>
  <c r="AA634" i="1" s="1"/>
  <c r="R635" i="1"/>
  <c r="S635" i="1"/>
  <c r="T635" i="1" s="1"/>
  <c r="U635" i="1"/>
  <c r="X635" i="1" s="1"/>
  <c r="R636" i="1"/>
  <c r="S636" i="1"/>
  <c r="T636" i="1" s="1"/>
  <c r="U636" i="1"/>
  <c r="AA636" i="1" s="1"/>
  <c r="R637" i="1"/>
  <c r="S637" i="1"/>
  <c r="T637" i="1" s="1"/>
  <c r="U637" i="1"/>
  <c r="X637" i="1" s="1"/>
  <c r="R638" i="1"/>
  <c r="S638" i="1"/>
  <c r="T638" i="1" s="1"/>
  <c r="U638" i="1"/>
  <c r="X638" i="1" s="1"/>
  <c r="R639" i="1"/>
  <c r="S639" i="1"/>
  <c r="T639" i="1" s="1"/>
  <c r="U639" i="1"/>
  <c r="X639" i="1" s="1"/>
  <c r="R640" i="1"/>
  <c r="S640" i="1"/>
  <c r="T640" i="1" s="1"/>
  <c r="U640" i="1"/>
  <c r="X640" i="1" s="1"/>
  <c r="R641" i="1"/>
  <c r="S641" i="1"/>
  <c r="T641" i="1" s="1"/>
  <c r="U641" i="1"/>
  <c r="R642" i="1"/>
  <c r="S642" i="1"/>
  <c r="T642" i="1" s="1"/>
  <c r="U642" i="1"/>
  <c r="AA642" i="1" s="1"/>
  <c r="R643" i="1"/>
  <c r="S643" i="1"/>
  <c r="T643" i="1" s="1"/>
  <c r="U643" i="1"/>
  <c r="X643" i="1" s="1"/>
  <c r="AA248" i="1"/>
  <c r="AE27" i="1"/>
  <c r="AE299" i="1"/>
  <c r="AA441" i="1"/>
  <c r="AE283" i="1"/>
  <c r="AE187" i="1"/>
  <c r="AC139" i="1"/>
  <c r="AD139" i="1" s="1"/>
  <c r="AE639" i="1"/>
  <c r="AE631" i="1"/>
  <c r="AE625" i="1"/>
  <c r="AE617" i="1"/>
  <c r="AE613" i="1"/>
  <c r="AE607" i="1"/>
  <c r="AE599" i="1"/>
  <c r="AE593" i="1"/>
  <c r="AE589" i="1"/>
  <c r="AE585" i="1"/>
  <c r="AE581" i="1"/>
  <c r="AE573" i="1"/>
  <c r="AE567" i="1"/>
  <c r="AE563" i="1"/>
  <c r="AE557" i="1"/>
  <c r="AE547" i="1"/>
  <c r="AE541" i="1"/>
  <c r="AE537" i="1"/>
  <c r="AE529" i="1"/>
  <c r="AE525" i="1"/>
  <c r="AE521" i="1"/>
  <c r="AE511" i="1"/>
  <c r="AE507" i="1"/>
  <c r="AE503" i="1"/>
  <c r="AE497" i="1"/>
  <c r="AE485" i="1"/>
  <c r="AE471" i="1"/>
  <c r="AE465" i="1"/>
  <c r="AE455" i="1"/>
  <c r="AE439" i="1"/>
  <c r="AE423" i="1"/>
  <c r="AE411" i="1"/>
  <c r="AE405" i="1"/>
  <c r="AE295" i="1"/>
  <c r="AE263" i="1"/>
  <c r="AE231" i="1"/>
  <c r="AE219" i="1"/>
  <c r="AC151" i="1"/>
  <c r="AD151" i="1" s="1"/>
  <c r="AE127" i="1"/>
  <c r="AE119" i="1"/>
  <c r="AE586" i="1"/>
  <c r="AE584" i="1"/>
  <c r="AE556" i="1"/>
  <c r="AE544" i="1"/>
  <c r="AE540" i="1"/>
  <c r="AE534" i="1"/>
  <c r="AE528" i="1"/>
  <c r="AE520" i="1"/>
  <c r="AE508" i="1"/>
  <c r="AE496" i="1"/>
  <c r="AE492" i="1"/>
  <c r="AE486" i="1"/>
  <c r="AE476" i="1"/>
  <c r="AE472" i="1"/>
  <c r="AE458" i="1"/>
  <c r="AE428" i="1"/>
  <c r="AE412" i="1"/>
  <c r="AE400" i="1"/>
  <c r="AC392" i="1"/>
  <c r="AD392" i="1" s="1"/>
  <c r="AE382" i="1"/>
  <c r="AE378" i="1"/>
  <c r="AE366" i="1"/>
  <c r="AE358" i="1"/>
  <c r="AE356" i="1"/>
  <c r="AE352" i="1"/>
  <c r="AE324" i="1"/>
  <c r="AC300" i="1"/>
  <c r="AD300" i="1" s="1"/>
  <c r="AE286" i="1"/>
  <c r="AC274" i="1"/>
  <c r="AD274" i="1" s="1"/>
  <c r="AE274" i="1"/>
  <c r="AC272" i="1"/>
  <c r="AD272" i="1" s="1"/>
  <c r="AE272" i="1"/>
  <c r="AC270" i="1"/>
  <c r="AD270" i="1" s="1"/>
  <c r="AE254" i="1"/>
  <c r="AC234" i="1"/>
  <c r="AD234" i="1" s="1"/>
  <c r="AE214" i="1"/>
  <c r="AE206" i="1"/>
  <c r="AE200" i="1"/>
  <c r="AE196" i="1"/>
  <c r="AE180" i="1"/>
  <c r="AE174" i="1"/>
  <c r="AE152" i="1"/>
  <c r="AE144" i="1"/>
  <c r="AE132" i="1"/>
  <c r="AC128" i="1"/>
  <c r="AD128" i="1" s="1"/>
  <c r="AE128" i="1"/>
  <c r="AC126" i="1"/>
  <c r="AD126" i="1" s="1"/>
  <c r="AE124" i="1"/>
  <c r="AE114" i="1"/>
  <c r="AE102" i="1"/>
  <c r="AC50" i="1"/>
  <c r="AD50" i="1" s="1"/>
  <c r="AE50" i="1"/>
  <c r="AE32" i="1"/>
  <c r="AE397" i="1"/>
  <c r="AE395" i="1"/>
  <c r="AE389" i="1"/>
  <c r="AE383" i="1"/>
  <c r="AE377" i="1"/>
  <c r="AE313" i="1"/>
  <c r="AE309" i="1"/>
  <c r="AE289" i="1"/>
  <c r="AC253" i="1"/>
  <c r="AD253" i="1" s="1"/>
  <c r="AE233" i="1"/>
  <c r="AE213" i="1"/>
  <c r="AE197" i="1"/>
  <c r="AE173" i="1"/>
  <c r="AE153" i="1"/>
  <c r="AE141" i="1"/>
  <c r="AE113" i="1"/>
  <c r="AE81" i="1"/>
  <c r="AE510" i="1"/>
  <c r="AE367" i="1"/>
  <c r="AE115" i="1"/>
  <c r="AC350" i="1"/>
  <c r="AD350" i="1" s="1"/>
  <c r="AC334" i="1"/>
  <c r="AD334" i="1" s="1"/>
  <c r="AC326" i="1"/>
  <c r="AD326" i="1" s="1"/>
  <c r="AC316" i="1"/>
  <c r="AD316" i="1" s="1"/>
  <c r="AC312" i="1"/>
  <c r="AD312" i="1" s="1"/>
  <c r="AC278" i="1"/>
  <c r="AD278" i="1" s="1"/>
  <c r="AC266" i="1"/>
  <c r="AD266" i="1" s="1"/>
  <c r="AC262" i="1"/>
  <c r="AD262" i="1" s="1"/>
  <c r="AC250" i="1"/>
  <c r="AD250" i="1" s="1"/>
  <c r="AC242" i="1"/>
  <c r="AD242" i="1" s="1"/>
  <c r="AC236" i="1"/>
  <c r="AD236" i="1" s="1"/>
  <c r="AC232" i="1"/>
  <c r="AD232" i="1" s="1"/>
  <c r="AC192" i="1"/>
  <c r="AD192" i="1" s="1"/>
  <c r="AE192" i="1"/>
  <c r="AC178" i="1"/>
  <c r="AD178" i="1" s="1"/>
  <c r="AC172" i="1"/>
  <c r="AD172" i="1" s="1"/>
  <c r="AC164" i="1"/>
  <c r="AD164" i="1" s="1"/>
  <c r="AC156" i="1"/>
  <c r="AD156" i="1" s="1"/>
  <c r="AE156" i="1"/>
  <c r="AC154" i="1"/>
  <c r="AD154" i="1" s="1"/>
  <c r="AE154" i="1"/>
  <c r="AC140" i="1"/>
  <c r="AD140" i="1" s="1"/>
  <c r="AC136" i="1"/>
  <c r="AD136" i="1" s="1"/>
  <c r="AE136" i="1"/>
  <c r="AC118" i="1"/>
  <c r="AD118" i="1" s="1"/>
  <c r="AE203" i="1"/>
  <c r="AE145" i="1"/>
  <c r="AE103" i="1"/>
  <c r="AE85" i="1"/>
  <c r="AE75" i="1"/>
  <c r="AE67" i="1"/>
  <c r="AE59" i="1"/>
  <c r="AE559" i="1"/>
  <c r="AE489" i="1"/>
  <c r="AE443" i="1"/>
  <c r="AE157" i="1"/>
  <c r="AE129" i="1"/>
  <c r="AE121" i="1"/>
  <c r="AE97" i="1"/>
  <c r="AE93" i="1"/>
  <c r="AE89" i="1"/>
  <c r="AE77" i="1"/>
  <c r="AE69" i="1"/>
  <c r="AE65" i="1"/>
  <c r="AE61" i="1"/>
  <c r="AE25" i="1"/>
  <c r="AE566" i="1"/>
  <c r="AC498" i="1"/>
  <c r="AD498" i="1" s="1"/>
  <c r="AC478" i="1"/>
  <c r="AD478" i="1" s="1"/>
  <c r="AC450" i="1"/>
  <c r="AD450" i="1" s="1"/>
  <c r="AC446" i="1"/>
  <c r="AD446" i="1" s="1"/>
  <c r="AC442" i="1"/>
  <c r="AD442" i="1" s="1"/>
  <c r="AE442" i="1"/>
  <c r="AC434" i="1"/>
  <c r="AD434" i="1" s="1"/>
  <c r="AC422" i="1"/>
  <c r="AD422" i="1" s="1"/>
  <c r="AC406" i="1"/>
  <c r="AD406" i="1" s="1"/>
  <c r="AE406" i="1"/>
  <c r="AC402" i="1"/>
  <c r="AD402" i="1" s="1"/>
  <c r="AC398" i="1"/>
  <c r="AD398" i="1" s="1"/>
  <c r="AE207" i="1"/>
  <c r="AE147" i="1"/>
  <c r="AE91" i="1"/>
  <c r="AE79" i="1"/>
  <c r="AE63" i="1"/>
  <c r="AE38" i="1"/>
  <c r="AD362" i="1"/>
  <c r="AC346" i="1"/>
  <c r="AD346" i="1" s="1"/>
  <c r="AC344" i="1"/>
  <c r="AD344" i="1" s="1"/>
  <c r="AC340" i="1"/>
  <c r="AD340" i="1" s="1"/>
  <c r="AC336" i="1"/>
  <c r="AD336" i="1" s="1"/>
  <c r="AE336" i="1"/>
  <c r="AC332" i="1"/>
  <c r="AD332" i="1" s="1"/>
  <c r="AC328" i="1"/>
  <c r="AD328" i="1" s="1"/>
  <c r="AC320" i="1"/>
  <c r="AD320" i="1" s="1"/>
  <c r="AC314" i="1"/>
  <c r="AD314" i="1" s="1"/>
  <c r="AE314" i="1"/>
  <c r="AC310" i="1"/>
  <c r="AD310" i="1" s="1"/>
  <c r="AC302" i="1"/>
  <c r="AD302" i="1" s="1"/>
  <c r="AC296" i="1"/>
  <c r="AD296" i="1" s="1"/>
  <c r="AE296" i="1"/>
  <c r="AC292" i="1"/>
  <c r="AD292" i="1" s="1"/>
  <c r="AE292" i="1"/>
  <c r="AC268" i="1"/>
  <c r="AD268" i="1" s="1"/>
  <c r="AC248" i="1"/>
  <c r="AD248" i="1" s="1"/>
  <c r="AC246" i="1"/>
  <c r="AD246" i="1" s="1"/>
  <c r="AC228" i="1"/>
  <c r="AD228" i="1" s="1"/>
  <c r="AC226" i="1"/>
  <c r="AD226" i="1" s="1"/>
  <c r="AC220" i="1"/>
  <c r="AD220" i="1" s="1"/>
  <c r="AC216" i="1"/>
  <c r="AD216" i="1" s="1"/>
  <c r="AE216" i="1"/>
  <c r="AC210" i="1"/>
  <c r="AD210" i="1" s="1"/>
  <c r="AC190" i="1"/>
  <c r="AD190" i="1" s="1"/>
  <c r="AC184" i="1"/>
  <c r="AD184" i="1" s="1"/>
  <c r="AC166" i="1"/>
  <c r="AD166" i="1" s="1"/>
  <c r="AE166" i="1"/>
  <c r="AC162" i="1"/>
  <c r="AD162" i="1" s="1"/>
  <c r="AC158" i="1"/>
  <c r="AD158" i="1" s="1"/>
  <c r="AC120" i="1"/>
  <c r="AD120" i="1" s="1"/>
  <c r="AC112" i="1"/>
  <c r="AD112" i="1" s="1"/>
  <c r="AC110" i="1"/>
  <c r="AD110" i="1" s="1"/>
  <c r="AC108" i="1"/>
  <c r="AD108" i="1" s="1"/>
  <c r="AC106" i="1"/>
  <c r="AD106" i="1" s="1"/>
  <c r="AC100" i="1"/>
  <c r="AD100" i="1" s="1"/>
  <c r="AC98" i="1"/>
  <c r="AD98" i="1" s="1"/>
  <c r="AC96" i="1"/>
  <c r="AD96" i="1" s="1"/>
  <c r="AC92" i="1"/>
  <c r="AD92" i="1" s="1"/>
  <c r="AC90" i="1"/>
  <c r="AD90" i="1" s="1"/>
  <c r="AC88" i="1"/>
  <c r="AD88" i="1" s="1"/>
  <c r="AC86" i="1"/>
  <c r="AD86" i="1" s="1"/>
  <c r="AC84" i="1"/>
  <c r="AD84" i="1" s="1"/>
  <c r="AC82" i="1"/>
  <c r="AD82" i="1" s="1"/>
  <c r="AC80" i="1"/>
  <c r="AD80" i="1" s="1"/>
  <c r="AC78" i="1"/>
  <c r="AD78" i="1" s="1"/>
  <c r="AC76" i="1"/>
  <c r="AD76" i="1" s="1"/>
  <c r="AC74" i="1"/>
  <c r="AD74" i="1" s="1"/>
  <c r="AC72" i="1"/>
  <c r="AD72" i="1" s="1"/>
  <c r="AC70" i="1"/>
  <c r="AD70" i="1" s="1"/>
  <c r="AC68" i="1"/>
  <c r="AD68" i="1" s="1"/>
  <c r="AC66" i="1"/>
  <c r="AD66" i="1" s="1"/>
  <c r="AC64" i="1"/>
  <c r="AD64" i="1" s="1"/>
  <c r="AC62" i="1"/>
  <c r="AD62" i="1" s="1"/>
  <c r="AE62" i="1"/>
  <c r="AC60" i="1"/>
  <c r="AD60" i="1" s="1"/>
  <c r="AC58" i="1"/>
  <c r="AD58" i="1" s="1"/>
  <c r="AC56" i="1"/>
  <c r="AD56" i="1" s="1"/>
  <c r="AC54" i="1"/>
  <c r="AD54" i="1" s="1"/>
  <c r="AC52" i="1"/>
  <c r="AD52" i="1" s="1"/>
  <c r="AE46" i="1"/>
  <c r="AC44" i="1"/>
  <c r="AD44" i="1" s="1"/>
  <c r="AE44" i="1"/>
  <c r="AC42" i="1"/>
  <c r="AD42" i="1" s="1"/>
  <c r="AE40" i="1"/>
  <c r="AC34" i="1"/>
  <c r="AD34" i="1" s="1"/>
  <c r="AE608" i="1"/>
  <c r="AE564" i="1"/>
  <c r="AC460" i="1"/>
  <c r="AD460" i="1" s="1"/>
  <c r="AC452" i="1"/>
  <c r="AD452" i="1" s="1"/>
  <c r="AC448" i="1"/>
  <c r="AD448" i="1" s="1"/>
  <c r="AC444" i="1"/>
  <c r="AD444" i="1" s="1"/>
  <c r="AC440" i="1"/>
  <c r="AD440" i="1" s="1"/>
  <c r="AC424" i="1"/>
  <c r="AD424" i="1" s="1"/>
  <c r="AC420" i="1"/>
  <c r="AD420" i="1" s="1"/>
  <c r="AC408" i="1"/>
  <c r="AD408" i="1" s="1"/>
  <c r="AC396" i="1"/>
  <c r="AD396" i="1" s="1"/>
  <c r="AC388" i="1"/>
  <c r="AD388" i="1" s="1"/>
  <c r="AC384" i="1"/>
  <c r="AD384" i="1" s="1"/>
  <c r="AE384" i="1"/>
  <c r="AC376" i="1"/>
  <c r="AD376" i="1" s="1"/>
  <c r="AC372" i="1"/>
  <c r="AD372" i="1" s="1"/>
  <c r="AC360" i="1"/>
  <c r="AD360" i="1" s="1"/>
  <c r="AE235" i="1"/>
  <c r="AE83" i="1"/>
  <c r="AE611" i="1"/>
  <c r="AE531" i="1"/>
  <c r="AA376" i="1"/>
  <c r="AA448" i="1"/>
  <c r="AA184" i="1"/>
  <c r="AA86" i="1"/>
  <c r="AA621" i="1"/>
  <c r="AE338" i="1"/>
  <c r="AE640" i="1"/>
  <c r="AE624" i="1"/>
  <c r="AE606" i="1"/>
  <c r="AE594" i="1"/>
  <c r="AE576" i="1"/>
  <c r="AE532" i="1"/>
  <c r="AE502" i="1"/>
  <c r="AE482" i="1"/>
  <c r="AE464" i="1"/>
  <c r="AE364" i="1"/>
  <c r="AE342" i="1"/>
  <c r="AE300" i="1"/>
  <c r="AE276" i="1"/>
  <c r="AE418" i="1"/>
  <c r="AE627" i="1"/>
  <c r="AE615" i="1"/>
  <c r="AE603" i="1"/>
  <c r="AE591" i="1"/>
  <c r="AE583" i="1"/>
  <c r="AE571" i="1"/>
  <c r="AE561" i="1"/>
  <c r="AE545" i="1"/>
  <c r="AE535" i="1"/>
  <c r="AE523" i="1"/>
  <c r="AE509" i="1"/>
  <c r="AE499" i="1"/>
  <c r="AE475" i="1"/>
  <c r="AE459" i="1"/>
  <c r="AE435" i="1"/>
  <c r="AE407" i="1"/>
  <c r="AE341" i="1"/>
  <c r="AE315" i="1"/>
  <c r="AE307" i="1"/>
  <c r="AE297" i="1"/>
  <c r="AE281" i="1"/>
  <c r="AE253" i="1"/>
  <c r="AE237" i="1"/>
  <c r="AE215" i="1"/>
  <c r="AE205" i="1"/>
  <c r="AE191" i="1"/>
  <c r="AE151" i="1"/>
  <c r="AE131" i="1"/>
  <c r="AE117" i="1"/>
  <c r="AE87" i="1"/>
  <c r="AE264" i="1"/>
  <c r="AE238" i="1"/>
  <c r="AE204" i="1"/>
  <c r="AE176" i="1"/>
  <c r="AE150" i="1"/>
  <c r="AE130" i="1"/>
  <c r="AE122" i="1"/>
  <c r="AE94" i="1"/>
  <c r="AE470" i="1"/>
  <c r="AE284" i="1"/>
  <c r="AE270" i="1"/>
  <c r="AE546" i="1"/>
  <c r="AE504" i="1"/>
  <c r="AE438" i="1"/>
  <c r="AE390" i="1"/>
  <c r="AE306" i="1"/>
  <c r="AE256" i="1"/>
  <c r="AE208" i="1"/>
  <c r="AE182" i="1"/>
  <c r="AE48" i="1"/>
  <c r="AA374" i="1"/>
  <c r="AA90" i="1"/>
  <c r="AA175" i="1"/>
  <c r="AA550" i="1"/>
  <c r="AA281" i="1"/>
  <c r="AA194" i="1"/>
  <c r="X192" i="1"/>
  <c r="X554" i="1"/>
  <c r="AA161" i="1"/>
  <c r="AA530" i="1"/>
  <c r="AA481" i="1"/>
  <c r="X396" i="1"/>
  <c r="X363" i="1"/>
  <c r="X134" i="1"/>
  <c r="AA290" i="1"/>
  <c r="AA150" i="1"/>
  <c r="S26" i="1"/>
  <c r="T26" i="1" s="1"/>
  <c r="U26" i="1"/>
  <c r="X26" i="1" s="1"/>
  <c r="S19" i="1"/>
  <c r="T19" i="1" s="1"/>
  <c r="U19" i="1"/>
  <c r="S35" i="1"/>
  <c r="T35" i="1" s="1"/>
  <c r="U35" i="1"/>
  <c r="X35" i="1" s="1"/>
  <c r="AD29" i="1"/>
  <c r="AA119" i="1"/>
  <c r="AA104" i="1"/>
  <c r="X118" i="1"/>
  <c r="AA57" i="1"/>
  <c r="AA55" i="1"/>
  <c r="AA148" i="1"/>
  <c r="AA114" i="1"/>
  <c r="AA105" i="1"/>
  <c r="AA95" i="1"/>
  <c r="AA85" i="1"/>
  <c r="AA71" i="1"/>
  <c r="AA67" i="1"/>
  <c r="AA65" i="1"/>
  <c r="AA59" i="1"/>
  <c r="AD47" i="1"/>
  <c r="AD45" i="1"/>
  <c r="AD33" i="1"/>
  <c r="S53" i="1"/>
  <c r="T53" i="1" s="1"/>
  <c r="U53" i="1"/>
  <c r="X53" i="1" s="1"/>
  <c r="S51" i="1"/>
  <c r="T51" i="1" s="1"/>
  <c r="U51" i="1"/>
  <c r="S49" i="1"/>
  <c r="T49" i="1" s="1"/>
  <c r="U49" i="1"/>
  <c r="AA49" i="1" s="1"/>
  <c r="S47" i="1"/>
  <c r="T47" i="1" s="1"/>
  <c r="U47" i="1"/>
  <c r="AA47" i="1" s="1"/>
  <c r="S45" i="1"/>
  <c r="T45" i="1" s="1"/>
  <c r="U45" i="1"/>
  <c r="AA45" i="1" s="1"/>
  <c r="S43" i="1"/>
  <c r="T43" i="1" s="1"/>
  <c r="U43" i="1"/>
  <c r="AA43" i="1" s="1"/>
  <c r="S37" i="1"/>
  <c r="T37" i="1" s="1"/>
  <c r="U37" i="1"/>
  <c r="AA37" i="1" s="1"/>
  <c r="R35" i="1"/>
  <c r="R33" i="1"/>
  <c r="S31" i="1"/>
  <c r="T31" i="1" s="1"/>
  <c r="U31" i="1"/>
  <c r="AA31" i="1" s="1"/>
  <c r="R29" i="1"/>
  <c r="AE47" i="1"/>
  <c r="AE43" i="1"/>
  <c r="AD53" i="1"/>
  <c r="AD51" i="1"/>
  <c r="AB49" i="1"/>
  <c r="AC49" i="1" s="1"/>
  <c r="AD49" i="1" s="1"/>
  <c r="AE49" i="1"/>
  <c r="AB47" i="1"/>
  <c r="AB45" i="1"/>
  <c r="AB43" i="1"/>
  <c r="AB41" i="1"/>
  <c r="AB39" i="1"/>
  <c r="AB37" i="1"/>
  <c r="AA40" i="1"/>
  <c r="X38" i="1"/>
  <c r="R41" i="1"/>
  <c r="S39" i="1"/>
  <c r="T39" i="1" s="1"/>
  <c r="U39" i="1"/>
  <c r="AE41" i="1"/>
  <c r="AE39" i="1"/>
  <c r="AE37" i="1"/>
  <c r="AA34" i="1"/>
  <c r="AA30" i="1"/>
  <c r="AB35" i="1"/>
  <c r="AB33" i="1"/>
  <c r="AB31" i="1"/>
  <c r="AD31" i="1"/>
  <c r="R31" i="1"/>
  <c r="AB29" i="1"/>
  <c r="S29" i="1"/>
  <c r="T29" i="1" s="1"/>
  <c r="U29" i="1"/>
  <c r="X29" i="1" s="1"/>
  <c r="X27" i="1"/>
  <c r="R26" i="1"/>
  <c r="R24" i="1"/>
  <c r="R19" i="1"/>
  <c r="AB26" i="1"/>
  <c r="AD26" i="1"/>
  <c r="AB24" i="1"/>
  <c r="AE24" i="1"/>
  <c r="AB19" i="1"/>
  <c r="AE28" i="1"/>
  <c r="AE36" i="1"/>
  <c r="AE42" i="1"/>
  <c r="AE52" i="1"/>
  <c r="AE64" i="1"/>
  <c r="AE76" i="1"/>
  <c r="AE80" i="1"/>
  <c r="AE106" i="1"/>
  <c r="AE110" i="1"/>
  <c r="AE120" i="1"/>
  <c r="AE506" i="1"/>
  <c r="AE34" i="1"/>
  <c r="AE54" i="1"/>
  <c r="AE58" i="1"/>
  <c r="AE74" i="1"/>
  <c r="AE78" i="1"/>
  <c r="AE96" i="1"/>
  <c r="AE466" i="1"/>
  <c r="AE19" i="1"/>
  <c r="AE51" i="1"/>
  <c r="AE33" i="1"/>
  <c r="AE45" i="1"/>
  <c r="AE142" i="1"/>
  <c r="AE198" i="1"/>
  <c r="AE222" i="1"/>
  <c r="AE298" i="1"/>
  <c r="AE308" i="1"/>
  <c r="AE394" i="1"/>
  <c r="AE436" i="1"/>
  <c r="AE454" i="1"/>
  <c r="AE500" i="1"/>
  <c r="AE516" i="1"/>
  <c r="AE558" i="1"/>
  <c r="AE170" i="1"/>
  <c r="AE282" i="1"/>
  <c r="AE474" i="1"/>
  <c r="AE160" i="1"/>
  <c r="AE234" i="1"/>
  <c r="AE240" i="1"/>
  <c r="AE252" i="1"/>
  <c r="AE107" i="1"/>
  <c r="AE135" i="1"/>
  <c r="AE169" i="1"/>
  <c r="AE193" i="1"/>
  <c r="AE211" i="1"/>
  <c r="AE223" i="1"/>
  <c r="AE243" i="1"/>
  <c r="AE251" i="1"/>
  <c r="AE255" i="1"/>
  <c r="AE303" i="1"/>
  <c r="AE317" i="1"/>
  <c r="AE339" i="1"/>
  <c r="AE345" i="1"/>
  <c r="AE365" i="1"/>
  <c r="AE393" i="1"/>
  <c r="AE426" i="1"/>
  <c r="AE294" i="1"/>
  <c r="AE304" i="1"/>
  <c r="AE330" i="1"/>
  <c r="AE380" i="1"/>
  <c r="AE392" i="1"/>
  <c r="AE488" i="1"/>
  <c r="AE524" i="1"/>
  <c r="AE542" i="1"/>
  <c r="AE570" i="1"/>
  <c r="AE590" i="1"/>
  <c r="AE598" i="1"/>
  <c r="AE616" i="1"/>
  <c r="AE634" i="1"/>
  <c r="AE140" i="1"/>
  <c r="AE26" i="1"/>
  <c r="AE31" i="1"/>
  <c r="AE53" i="1"/>
  <c r="AE35" i="1"/>
  <c r="AE29" i="1"/>
  <c r="AE134" i="1"/>
  <c r="AE194" i="1"/>
  <c r="AE260" i="1"/>
  <c r="AE318" i="1"/>
  <c r="AE432" i="1"/>
  <c r="AE494" i="1"/>
  <c r="AE536" i="1"/>
  <c r="AE578" i="1"/>
  <c r="AE280" i="1"/>
  <c r="AE368" i="1"/>
  <c r="AE30" i="1"/>
  <c r="AE104" i="1"/>
  <c r="AE126" i="1"/>
  <c r="AE138" i="1"/>
  <c r="AE168" i="1"/>
  <c r="AE188" i="1"/>
  <c r="AE230" i="1"/>
  <c r="AE244" i="1"/>
  <c r="AE55" i="1"/>
  <c r="AE109" i="1"/>
  <c r="AE123" i="1"/>
  <c r="AE139" i="1"/>
  <c r="AE167" i="1"/>
  <c r="AE171" i="1"/>
  <c r="AE181" i="1"/>
  <c r="AE201" i="1"/>
  <c r="AE209" i="1"/>
  <c r="AE245" i="1"/>
  <c r="AE257" i="1"/>
  <c r="AE287" i="1"/>
  <c r="AE305" i="1"/>
  <c r="AE323" i="1"/>
  <c r="AE351" i="1"/>
  <c r="AE369" i="1"/>
  <c r="AE381" i="1"/>
  <c r="AE387" i="1"/>
  <c r="AE391" i="1"/>
  <c r="AE399" i="1"/>
  <c r="AE421" i="1"/>
  <c r="AE449" i="1"/>
  <c r="AE469" i="1"/>
  <c r="AE493" i="1"/>
  <c r="AE505" i="1"/>
  <c r="AE519" i="1"/>
  <c r="AE527" i="1"/>
  <c r="AE539" i="1"/>
  <c r="AE553" i="1"/>
  <c r="AE565" i="1"/>
  <c r="AE575" i="1"/>
  <c r="AE587" i="1"/>
  <c r="AE597" i="1"/>
  <c r="AE609" i="1"/>
  <c r="AE619" i="1"/>
  <c r="AE635" i="1"/>
  <c r="AE290" i="1"/>
  <c r="AE322" i="1"/>
  <c r="AE354" i="1"/>
  <c r="AE430" i="1"/>
  <c r="AE560" i="1"/>
  <c r="AE588" i="1"/>
  <c r="AE592" i="1"/>
  <c r="AE596" i="1"/>
  <c r="AE602" i="1"/>
  <c r="AE610" i="1"/>
  <c r="AE618" i="1"/>
  <c r="AE632" i="1"/>
  <c r="AE638" i="1"/>
  <c r="AE642" i="1"/>
  <c r="AE490" i="1"/>
  <c r="AA386" i="1"/>
  <c r="AA172" i="1"/>
  <c r="AA635" i="1"/>
  <c r="X590" i="1"/>
  <c r="X571" i="1"/>
  <c r="AA544" i="1"/>
  <c r="X528" i="1"/>
  <c r="X524" i="1"/>
  <c r="X506" i="1"/>
  <c r="X497" i="1"/>
  <c r="AA449" i="1"/>
  <c r="X442" i="1"/>
  <c r="X419" i="1"/>
  <c r="X394" i="1"/>
  <c r="AA356" i="1"/>
  <c r="AA615" i="1"/>
  <c r="AA595" i="1"/>
  <c r="X564" i="1"/>
  <c r="AA537" i="1"/>
  <c r="X500" i="1"/>
  <c r="X470" i="1"/>
  <c r="X454" i="1"/>
  <c r="X443" i="1"/>
  <c r="X436" i="1"/>
  <c r="AA400" i="1"/>
  <c r="X384" i="1"/>
  <c r="X380" i="1"/>
  <c r="AA377" i="1"/>
  <c r="AA336" i="1"/>
  <c r="AA323" i="1"/>
  <c r="X300" i="1"/>
  <c r="X297" i="1"/>
  <c r="X296" i="1"/>
  <c r="X249" i="1"/>
  <c r="AA234" i="1"/>
  <c r="AA213" i="1"/>
  <c r="AA208" i="1"/>
  <c r="AA191" i="1"/>
  <c r="AA154" i="1"/>
  <c r="X131" i="1"/>
  <c r="X324" i="1"/>
  <c r="AA315" i="1"/>
  <c r="AA304" i="1"/>
  <c r="X294" i="1"/>
  <c r="X292" i="1"/>
  <c r="AA260" i="1"/>
  <c r="X219" i="1"/>
  <c r="AA205" i="1"/>
  <c r="AA176" i="1"/>
  <c r="AA152" i="1"/>
  <c r="X144" i="1"/>
  <c r="X132" i="1"/>
  <c r="AA326" i="1"/>
  <c r="AA358" i="1"/>
  <c r="AA334" i="1"/>
  <c r="X350" i="1"/>
  <c r="X348" i="1"/>
  <c r="X344" i="1"/>
  <c r="X312" i="1"/>
  <c r="AA310" i="1"/>
  <c r="AC505" i="1"/>
  <c r="AD505" i="1" s="1"/>
  <c r="AA572" i="1"/>
  <c r="AA12" i="1"/>
  <c r="X385" i="1"/>
  <c r="X221" i="1"/>
  <c r="AA456" i="1"/>
  <c r="X109" i="1"/>
  <c r="AA121" i="1"/>
  <c r="AA291" i="1"/>
  <c r="AA600" i="1"/>
  <c r="X263" i="1"/>
  <c r="AA612" i="1"/>
  <c r="AA620" i="1"/>
  <c r="AA643" i="1"/>
  <c r="X302" i="1"/>
  <c r="AC508" i="1"/>
  <c r="AD508" i="1" s="1"/>
  <c r="AA18" i="1"/>
  <c r="AA577" i="1"/>
  <c r="AA402" i="1"/>
  <c r="AA266" i="1"/>
  <c r="AA246" i="1"/>
  <c r="X179" i="1"/>
  <c r="AA463" i="1"/>
  <c r="AA278" i="1"/>
  <c r="AA29" i="1"/>
  <c r="X87" i="1"/>
  <c r="X120" i="1"/>
  <c r="X244" i="1"/>
  <c r="AA254" i="1"/>
  <c r="AA398" i="1"/>
  <c r="AA522" i="1"/>
  <c r="AA461" i="1"/>
  <c r="AA637" i="1"/>
  <c r="X343" i="1"/>
  <c r="AA320" i="1"/>
  <c r="X279" i="1"/>
  <c r="X269" i="1"/>
  <c r="AA253" i="1"/>
  <c r="X498" i="1"/>
  <c r="AA301" i="1"/>
  <c r="AA35" i="1"/>
  <c r="AA13" i="1" l="1"/>
  <c r="AA26" i="1"/>
  <c r="AA32" i="1"/>
  <c r="AC32" i="1"/>
  <c r="AD32" i="1" s="1"/>
  <c r="R23" i="1"/>
  <c r="S23" i="1" s="1"/>
  <c r="T23" i="1" s="1"/>
  <c r="U23" i="1" s="1"/>
  <c r="X23" i="1" s="1"/>
  <c r="AB23" i="1"/>
  <c r="AE23" i="1"/>
  <c r="AN11" i="1"/>
  <c r="AO11" i="1" s="1"/>
  <c r="AP11" i="1" s="1"/>
  <c r="AQ11" i="1" s="1"/>
  <c r="AR11" i="1" s="1"/>
  <c r="AS11" i="1" s="1"/>
  <c r="R11" i="1"/>
  <c r="S11" i="1" s="1"/>
  <c r="T11" i="1" s="1"/>
  <c r="R17" i="1"/>
  <c r="S17" i="1" s="1"/>
  <c r="T17" i="1" s="1"/>
  <c r="U17" i="1" s="1"/>
  <c r="AA17" i="1" s="1"/>
  <c r="AB17" i="1"/>
  <c r="AE17" i="1"/>
  <c r="U11" i="1"/>
  <c r="AA11" i="1" s="1"/>
  <c r="AI11" i="1"/>
  <c r="AJ11" i="1" s="1"/>
  <c r="AK11" i="1" s="1"/>
  <c r="AT11" i="1" s="1"/>
  <c r="AV11" i="1" s="1"/>
  <c r="AI23" i="1"/>
  <c r="AJ23" i="1" s="1"/>
  <c r="AK23" i="1" s="1"/>
  <c r="AV23" i="1" s="1"/>
  <c r="AV6" i="1" s="1"/>
  <c r="AL11" i="1"/>
  <c r="AM11" i="1" s="1"/>
  <c r="AC439" i="1"/>
  <c r="AD439" i="1" s="1"/>
  <c r="AC547" i="1"/>
  <c r="AD547" i="1" s="1"/>
  <c r="AC539" i="1"/>
  <c r="AD539" i="1" s="1"/>
  <c r="AA185" i="1"/>
  <c r="AA457" i="1"/>
  <c r="X245" i="1"/>
  <c r="X261" i="1"/>
  <c r="X273" i="1"/>
  <c r="AA491" i="1"/>
  <c r="AA183" i="1"/>
  <c r="AA199" i="1"/>
  <c r="AA479" i="1"/>
  <c r="AA83" i="1"/>
  <c r="AA177" i="1"/>
  <c r="X319" i="1"/>
  <c r="X569" i="1"/>
  <c r="X283" i="1"/>
  <c r="AA271" i="1"/>
  <c r="X125" i="1"/>
  <c r="AA103" i="1"/>
  <c r="AA257" i="1"/>
  <c r="X127" i="1"/>
  <c r="X259" i="1"/>
  <c r="X117" i="1"/>
  <c r="X157" i="1"/>
  <c r="AA201" i="1"/>
  <c r="X215" i="1"/>
  <c r="X235" i="1"/>
  <c r="X287" i="1"/>
  <c r="X309" i="1"/>
  <c r="X387" i="1"/>
  <c r="X475" i="1"/>
  <c r="X527" i="1"/>
  <c r="AA557" i="1"/>
  <c r="X585" i="1"/>
  <c r="X609" i="1"/>
  <c r="X627" i="1"/>
  <c r="X493" i="1"/>
  <c r="X525" i="1"/>
  <c r="AA535" i="1"/>
  <c r="AA559" i="1"/>
  <c r="AA583" i="1"/>
  <c r="AA607" i="1"/>
  <c r="X123" i="1"/>
  <c r="AA69" i="1"/>
  <c r="X75" i="1"/>
  <c r="AA91" i="1"/>
  <c r="AA99" i="1"/>
  <c r="AA111" i="1"/>
  <c r="X129" i="1"/>
  <c r="AA61" i="1"/>
  <c r="AA243" i="1"/>
  <c r="X63" i="1"/>
  <c r="X359" i="1"/>
  <c r="X373" i="1"/>
  <c r="X169" i="1"/>
  <c r="AA487" i="1"/>
  <c r="AC615" i="1"/>
  <c r="AD615" i="1" s="1"/>
  <c r="AA624" i="1"/>
  <c r="X624" i="1"/>
  <c r="X604" i="1"/>
  <c r="AA604" i="1"/>
  <c r="AA592" i="1"/>
  <c r="X592" i="1"/>
  <c r="X582" i="1"/>
  <c r="AA582" i="1"/>
  <c r="AA542" i="1"/>
  <c r="X542" i="1"/>
  <c r="AA536" i="1"/>
  <c r="X536" i="1"/>
  <c r="X516" i="1"/>
  <c r="AA516" i="1"/>
  <c r="X514" i="1"/>
  <c r="AA514" i="1"/>
  <c r="X490" i="1"/>
  <c r="AA490" i="1"/>
  <c r="X488" i="1"/>
  <c r="AA488" i="1"/>
  <c r="X444" i="1"/>
  <c r="AA444" i="1"/>
  <c r="AA432" i="1"/>
  <c r="X432" i="1"/>
  <c r="X430" i="1"/>
  <c r="AA430" i="1"/>
  <c r="X426" i="1"/>
  <c r="AA426" i="1"/>
  <c r="X422" i="1"/>
  <c r="AA422" i="1"/>
  <c r="X420" i="1"/>
  <c r="AA420" i="1"/>
  <c r="X418" i="1"/>
  <c r="AA418" i="1"/>
  <c r="X388" i="1"/>
  <c r="AA388" i="1"/>
  <c r="AA378" i="1"/>
  <c r="X378" i="1"/>
  <c r="X354" i="1"/>
  <c r="AA354" i="1"/>
  <c r="X318" i="1"/>
  <c r="AA318" i="1"/>
  <c r="AA272" i="1"/>
  <c r="X272" i="1"/>
  <c r="X256" i="1"/>
  <c r="AA256" i="1"/>
  <c r="X238" i="1"/>
  <c r="AA238" i="1"/>
  <c r="X236" i="1"/>
  <c r="AA236" i="1"/>
  <c r="X216" i="1"/>
  <c r="AA216" i="1"/>
  <c r="X206" i="1"/>
  <c r="AA206" i="1"/>
  <c r="AA128" i="1"/>
  <c r="X128" i="1"/>
  <c r="AA110" i="1"/>
  <c r="X110" i="1"/>
  <c r="X100" i="1"/>
  <c r="AA100" i="1"/>
  <c r="X84" i="1"/>
  <c r="AA84" i="1"/>
  <c r="X82" i="1"/>
  <c r="AA82" i="1"/>
  <c r="AA25" i="1"/>
  <c r="X25" i="1"/>
  <c r="AC627" i="1"/>
  <c r="AD627" i="1" s="1"/>
  <c r="AA408" i="1"/>
  <c r="X212" i="1"/>
  <c r="AA98" i="1"/>
  <c r="X106" i="1"/>
  <c r="AA250" i="1"/>
  <c r="AA270" i="1"/>
  <c r="X108" i="1"/>
  <c r="X340" i="1"/>
  <c r="AA424" i="1"/>
  <c r="X622" i="1"/>
  <c r="AA452" i="1"/>
  <c r="AA580" i="1"/>
  <c r="AA332" i="1"/>
  <c r="AA346" i="1"/>
  <c r="AA102" i="1"/>
  <c r="X124" i="1"/>
  <c r="AA180" i="1"/>
  <c r="AA204" i="1"/>
  <c r="AA314" i="1"/>
  <c r="X322" i="1"/>
  <c r="X130" i="1"/>
  <c r="AA136" i="1"/>
  <c r="AA174" i="1"/>
  <c r="X196" i="1"/>
  <c r="X382" i="1"/>
  <c r="AA428" i="1"/>
  <c r="AA464" i="1"/>
  <c r="X556" i="1"/>
  <c r="AA558" i="1"/>
  <c r="X390" i="1"/>
  <c r="X412" i="1"/>
  <c r="X438" i="1"/>
  <c r="AA510" i="1"/>
  <c r="X596" i="1"/>
  <c r="X618" i="1"/>
  <c r="AA242" i="1"/>
  <c r="AA162" i="1"/>
  <c r="AA232" i="1"/>
  <c r="X28" i="1"/>
  <c r="AA39" i="1"/>
  <c r="X39" i="1"/>
  <c r="X122" i="1"/>
  <c r="AA138" i="1"/>
  <c r="AA146" i="1"/>
  <c r="X94" i="1"/>
  <c r="X142" i="1"/>
  <c r="X96" i="1"/>
  <c r="AA240" i="1"/>
  <c r="AA252" i="1"/>
  <c r="AA298" i="1"/>
  <c r="AA434" i="1"/>
  <c r="AA268" i="1"/>
  <c r="AA328" i="1"/>
  <c r="AA440" i="1"/>
  <c r="X586" i="1"/>
  <c r="AA586" i="1"/>
  <c r="X576" i="1"/>
  <c r="AA576" i="1"/>
  <c r="X562" i="1"/>
  <c r="AA562" i="1"/>
  <c r="X560" i="1"/>
  <c r="AA560" i="1"/>
  <c r="X548" i="1"/>
  <c r="AA548" i="1"/>
  <c r="X546" i="1"/>
  <c r="AA546" i="1"/>
  <c r="X508" i="1"/>
  <c r="AA508" i="1"/>
  <c r="X504" i="1"/>
  <c r="AA504" i="1"/>
  <c r="AA472" i="1"/>
  <c r="X472" i="1"/>
  <c r="X468" i="1"/>
  <c r="AA468" i="1"/>
  <c r="AA466" i="1"/>
  <c r="X466" i="1"/>
  <c r="X458" i="1"/>
  <c r="AA458" i="1"/>
  <c r="X450" i="1"/>
  <c r="AA450" i="1"/>
  <c r="X410" i="1"/>
  <c r="AA410" i="1"/>
  <c r="X406" i="1"/>
  <c r="AA406" i="1"/>
  <c r="AA392" i="1"/>
  <c r="X392" i="1"/>
  <c r="X360" i="1"/>
  <c r="AA360" i="1"/>
  <c r="AA352" i="1"/>
  <c r="X352" i="1"/>
  <c r="AA330" i="1"/>
  <c r="X330" i="1"/>
  <c r="X288" i="1"/>
  <c r="AA288" i="1"/>
  <c r="X258" i="1"/>
  <c r="AA258" i="1"/>
  <c r="X224" i="1"/>
  <c r="AA224" i="1"/>
  <c r="AA166" i="1"/>
  <c r="X166" i="1"/>
  <c r="X140" i="1"/>
  <c r="AA140" i="1"/>
  <c r="X126" i="1"/>
  <c r="AA126" i="1"/>
  <c r="AA116" i="1"/>
  <c r="X116" i="1"/>
  <c r="AA112" i="1"/>
  <c r="X112" i="1"/>
  <c r="X92" i="1"/>
  <c r="AA92" i="1"/>
  <c r="X88" i="1"/>
  <c r="AA88" i="1"/>
  <c r="X80" i="1"/>
  <c r="AA80" i="1"/>
  <c r="X36" i="1"/>
  <c r="AA36" i="1"/>
  <c r="AC542" i="1"/>
  <c r="AD542" i="1" s="1"/>
  <c r="AC593" i="1"/>
  <c r="AD593" i="1" s="1"/>
  <c r="AC587" i="1"/>
  <c r="AD587" i="1" s="1"/>
  <c r="AC585" i="1"/>
  <c r="AD585" i="1" s="1"/>
  <c r="AC575" i="1"/>
  <c r="AD575" i="1" s="1"/>
  <c r="AC573" i="1"/>
  <c r="AD573" i="1" s="1"/>
  <c r="AC567" i="1"/>
  <c r="AD567" i="1" s="1"/>
  <c r="AC565" i="1"/>
  <c r="AD565" i="1" s="1"/>
  <c r="AC561" i="1"/>
  <c r="AD561" i="1" s="1"/>
  <c r="AC541" i="1"/>
  <c r="AD541" i="1" s="1"/>
  <c r="AC529" i="1"/>
  <c r="AD529" i="1" s="1"/>
  <c r="AC527" i="1"/>
  <c r="AD527" i="1" s="1"/>
  <c r="AC521" i="1"/>
  <c r="AD521" i="1" s="1"/>
  <c r="AC519" i="1"/>
  <c r="AD519" i="1" s="1"/>
  <c r="AC507" i="1"/>
  <c r="AD507" i="1" s="1"/>
  <c r="AC503" i="1"/>
  <c r="AD503" i="1" s="1"/>
  <c r="AC499" i="1"/>
  <c r="AD499" i="1" s="1"/>
  <c r="AC488" i="1"/>
  <c r="AD488" i="1" s="1"/>
  <c r="AA15" i="1"/>
  <c r="AC423" i="1"/>
  <c r="AD423" i="1" s="1"/>
  <c r="AC421" i="1"/>
  <c r="AD421" i="1" s="1"/>
  <c r="AC412" i="1"/>
  <c r="AD412" i="1" s="1"/>
  <c r="AC354" i="1"/>
  <c r="AD354" i="1" s="1"/>
  <c r="AC352" i="1"/>
  <c r="AD352" i="1" s="1"/>
  <c r="AC592" i="1"/>
  <c r="AD592" i="1" s="1"/>
  <c r="AC588" i="1"/>
  <c r="AD588" i="1" s="1"/>
  <c r="AC576" i="1"/>
  <c r="AD576" i="1" s="1"/>
  <c r="AC558" i="1"/>
  <c r="AD558" i="1" s="1"/>
  <c r="AC546" i="1"/>
  <c r="AD546" i="1" s="1"/>
  <c r="AC536" i="1"/>
  <c r="AD536" i="1" s="1"/>
  <c r="AC534" i="1"/>
  <c r="AD534" i="1" s="1"/>
  <c r="AC532" i="1"/>
  <c r="AD532" i="1" s="1"/>
  <c r="AC528" i="1"/>
  <c r="AD528" i="1" s="1"/>
  <c r="AC524" i="1"/>
  <c r="AD524" i="1" s="1"/>
  <c r="AC520" i="1"/>
  <c r="AD520" i="1" s="1"/>
  <c r="AC516" i="1"/>
  <c r="AD516" i="1" s="1"/>
  <c r="AC504" i="1"/>
  <c r="AD504" i="1" s="1"/>
  <c r="AC502" i="1"/>
  <c r="AD502" i="1" s="1"/>
  <c r="AC500" i="1"/>
  <c r="AD500" i="1" s="1"/>
  <c r="AC496" i="1"/>
  <c r="AD496" i="1" s="1"/>
  <c r="AC497" i="1"/>
  <c r="AD497" i="1" s="1"/>
  <c r="AC449" i="1"/>
  <c r="AD449" i="1" s="1"/>
  <c r="AC435" i="1"/>
  <c r="AD435" i="1" s="1"/>
  <c r="X605" i="1"/>
  <c r="AA605" i="1"/>
  <c r="X601" i="1"/>
  <c r="AA601" i="1"/>
  <c r="X597" i="1"/>
  <c r="AA597" i="1"/>
  <c r="X587" i="1"/>
  <c r="AA587" i="1"/>
  <c r="X483" i="1"/>
  <c r="AA483" i="1"/>
  <c r="AA471" i="1"/>
  <c r="X471" i="1"/>
  <c r="X467" i="1"/>
  <c r="AA467" i="1"/>
  <c r="X451" i="1"/>
  <c r="AA451" i="1"/>
  <c r="X293" i="1"/>
  <c r="AA293" i="1"/>
  <c r="X275" i="1"/>
  <c r="AA275" i="1"/>
  <c r="X251" i="1"/>
  <c r="AA251" i="1"/>
  <c r="X225" i="1"/>
  <c r="AA225" i="1"/>
  <c r="X223" i="1"/>
  <c r="AA223" i="1"/>
  <c r="AA187" i="1"/>
  <c r="X187" i="1"/>
  <c r="AA631" i="1"/>
  <c r="X631" i="1"/>
  <c r="X593" i="1"/>
  <c r="AA593" i="1"/>
  <c r="X591" i="1"/>
  <c r="AA591" i="1"/>
  <c r="X581" i="1"/>
  <c r="AA581" i="1"/>
  <c r="X575" i="1"/>
  <c r="AA575" i="1"/>
  <c r="X447" i="1"/>
  <c r="AA447" i="1"/>
  <c r="X437" i="1"/>
  <c r="AA437" i="1"/>
  <c r="X379" i="1"/>
  <c r="AA379" i="1"/>
  <c r="AA375" i="1"/>
  <c r="X375" i="1"/>
  <c r="AA371" i="1"/>
  <c r="X371" i="1"/>
  <c r="AA365" i="1"/>
  <c r="X365" i="1"/>
  <c r="X357" i="1"/>
  <c r="AA357" i="1"/>
  <c r="X277" i="1"/>
  <c r="AA277" i="1"/>
  <c r="X265" i="1"/>
  <c r="AA265" i="1"/>
  <c r="X247" i="1"/>
  <c r="AA247" i="1"/>
  <c r="AA195" i="1"/>
  <c r="X195" i="1"/>
  <c r="X181" i="1"/>
  <c r="AA181" i="1"/>
  <c r="X155" i="1"/>
  <c r="AA155" i="1"/>
  <c r="X24" i="1"/>
  <c r="AA24" i="1"/>
  <c r="AA629" i="1"/>
  <c r="AA473" i="1"/>
  <c r="X193" i="1"/>
  <c r="AA579" i="1"/>
  <c r="AA241" i="1"/>
  <c r="AA267" i="1"/>
  <c r="AA237" i="1"/>
  <c r="AA285" i="1"/>
  <c r="AA197" i="1"/>
  <c r="AA211" i="1"/>
  <c r="X217" i="1"/>
  <c r="X231" i="1"/>
  <c r="AA163" i="1"/>
  <c r="X239" i="1"/>
  <c r="X255" i="1"/>
  <c r="AA367" i="1"/>
  <c r="X381" i="1"/>
  <c r="X453" i="1"/>
  <c r="AA455" i="1"/>
  <c r="AA459" i="1"/>
  <c r="X465" i="1"/>
  <c r="X469" i="1"/>
  <c r="AA589" i="1"/>
  <c r="AA603" i="1"/>
  <c r="X613" i="1"/>
  <c r="AA617" i="1"/>
  <c r="AA485" i="1"/>
  <c r="AA489" i="1"/>
  <c r="X495" i="1"/>
  <c r="AA573" i="1"/>
  <c r="AA599" i="1"/>
  <c r="X611" i="1"/>
  <c r="AA619" i="1"/>
  <c r="X625" i="1"/>
  <c r="AA639" i="1"/>
  <c r="AA633" i="1"/>
  <c r="X41" i="1"/>
  <c r="AA289" i="1"/>
  <c r="X361" i="1"/>
  <c r="AA477" i="1"/>
  <c r="X233" i="1"/>
  <c r="AA445" i="1"/>
  <c r="X623" i="1"/>
  <c r="AA229" i="1"/>
  <c r="AA610" i="1"/>
  <c r="X610" i="1"/>
  <c r="AA608" i="1"/>
  <c r="X608" i="1"/>
  <c r="X606" i="1"/>
  <c r="AA606" i="1"/>
  <c r="X602" i="1"/>
  <c r="AA602" i="1"/>
  <c r="AA598" i="1"/>
  <c r="X598" i="1"/>
  <c r="AA594" i="1"/>
  <c r="X594" i="1"/>
  <c r="X588" i="1"/>
  <c r="AA588" i="1"/>
  <c r="X584" i="1"/>
  <c r="AA584" i="1"/>
  <c r="AA578" i="1"/>
  <c r="X578" i="1"/>
  <c r="AA574" i="1"/>
  <c r="X574" i="1"/>
  <c r="AA570" i="1"/>
  <c r="X570" i="1"/>
  <c r="X568" i="1"/>
  <c r="AA568" i="1"/>
  <c r="X552" i="1"/>
  <c r="AA552" i="1"/>
  <c r="X540" i="1"/>
  <c r="AA540" i="1"/>
  <c r="AA538" i="1"/>
  <c r="X538" i="1"/>
  <c r="AA534" i="1"/>
  <c r="X534" i="1"/>
  <c r="X526" i="1"/>
  <c r="AA526" i="1"/>
  <c r="X520" i="1"/>
  <c r="AA520" i="1"/>
  <c r="X512" i="1"/>
  <c r="AA512" i="1"/>
  <c r="X502" i="1"/>
  <c r="AA502" i="1"/>
  <c r="AA496" i="1"/>
  <c r="X496" i="1"/>
  <c r="AA494" i="1"/>
  <c r="X494" i="1"/>
  <c r="AA492" i="1"/>
  <c r="X492" i="1"/>
  <c r="X474" i="1"/>
  <c r="AA474" i="1"/>
  <c r="AC639" i="1"/>
  <c r="AD639" i="1" s="1"/>
  <c r="AC635" i="1"/>
  <c r="AD635" i="1" s="1"/>
  <c r="AC631" i="1"/>
  <c r="AD631" i="1" s="1"/>
  <c r="AC625" i="1"/>
  <c r="AD625" i="1" s="1"/>
  <c r="AC619" i="1"/>
  <c r="AD619" i="1" s="1"/>
  <c r="AC617" i="1"/>
  <c r="AD617" i="1" s="1"/>
  <c r="AC607" i="1"/>
  <c r="AD607" i="1" s="1"/>
  <c r="X299" i="1"/>
  <c r="AA303" i="1"/>
  <c r="X636" i="1"/>
  <c r="X337" i="1"/>
  <c r="X370" i="1"/>
  <c r="X517" i="1"/>
  <c r="X167" i="1"/>
  <c r="AA153" i="1"/>
  <c r="X262" i="1"/>
  <c r="AA165" i="1"/>
  <c r="AA141" i="1"/>
  <c r="X188" i="1"/>
  <c r="AA355" i="1"/>
  <c r="AA151" i="1"/>
  <c r="AA317" i="1"/>
  <c r="X511" i="1"/>
  <c r="AA521" i="1"/>
  <c r="X529" i="1"/>
  <c r="AA403" i="1"/>
  <c r="X407" i="1"/>
  <c r="AA509" i="1"/>
  <c r="X519" i="1"/>
  <c r="AA531" i="1"/>
  <c r="AA539" i="1"/>
  <c r="AA545" i="1"/>
  <c r="AA565" i="1"/>
  <c r="X147" i="1"/>
  <c r="AA139" i="1"/>
  <c r="AA143" i="1"/>
  <c r="X173" i="1"/>
  <c r="X307" i="1"/>
  <c r="AA214" i="1"/>
  <c r="AA149" i="1"/>
  <c r="X171" i="1"/>
  <c r="AA228" i="1"/>
  <c r="AA182" i="1"/>
  <c r="AA351" i="1"/>
  <c r="AA549" i="1"/>
  <c r="AA178" i="1"/>
  <c r="AA186" i="1"/>
  <c r="AA190" i="1"/>
  <c r="AA159" i="1"/>
  <c r="AA501" i="1"/>
  <c r="X501" i="1"/>
  <c r="X333" i="1"/>
  <c r="AA333" i="1"/>
  <c r="X226" i="1"/>
  <c r="AA226" i="1"/>
  <c r="X218" i="1"/>
  <c r="AA218" i="1"/>
  <c r="X630" i="1"/>
  <c r="AA480" i="1"/>
  <c r="X274" i="1"/>
  <c r="AA264" i="1"/>
  <c r="X372" i="1"/>
  <c r="AA478" i="1"/>
  <c r="AA364" i="1"/>
  <c r="X230" i="1"/>
  <c r="X286" i="1"/>
  <c r="X295" i="1"/>
  <c r="X347" i="1"/>
  <c r="AA280" i="1"/>
  <c r="X395" i="1"/>
  <c r="AA405" i="1"/>
  <c r="X503" i="1"/>
  <c r="AA541" i="1"/>
  <c r="AA547" i="1"/>
  <c r="AA563" i="1"/>
  <c r="X634" i="1"/>
  <c r="X368" i="1"/>
  <c r="X411" i="1"/>
  <c r="AA421" i="1"/>
  <c r="X435" i="1"/>
  <c r="AA505" i="1"/>
  <c r="X523" i="1"/>
  <c r="X553" i="1"/>
  <c r="X561" i="1"/>
  <c r="AA567" i="1"/>
  <c r="X642" i="1"/>
  <c r="AA533" i="1"/>
  <c r="X133" i="1"/>
  <c r="AA220" i="1"/>
  <c r="X413" i="1"/>
  <c r="X513" i="1"/>
  <c r="X210" i="1"/>
  <c r="X515" i="1"/>
  <c r="AA222" i="1"/>
  <c r="AA555" i="1"/>
  <c r="AA427" i="1"/>
  <c r="AA551" i="1"/>
  <c r="X518" i="1"/>
  <c r="AA518" i="1"/>
  <c r="X207" i="1"/>
  <c r="AA207" i="1"/>
  <c r="X170" i="1"/>
  <c r="AA170" i="1"/>
  <c r="AA168" i="1"/>
  <c r="X168" i="1"/>
  <c r="X158" i="1"/>
  <c r="AA158" i="1"/>
  <c r="X156" i="1"/>
  <c r="AA156" i="1"/>
  <c r="AA429" i="1"/>
  <c r="X429" i="1"/>
  <c r="AA282" i="1"/>
  <c r="X282" i="1"/>
  <c r="AC613" i="1"/>
  <c r="AD613" i="1" s="1"/>
  <c r="AC609" i="1"/>
  <c r="AD609" i="1" s="1"/>
  <c r="AC603" i="1"/>
  <c r="AD603" i="1" s="1"/>
  <c r="AC599" i="1"/>
  <c r="AD599" i="1" s="1"/>
  <c r="AC597" i="1"/>
  <c r="AD597" i="1" s="1"/>
  <c r="AC594" i="1"/>
  <c r="AD594" i="1" s="1"/>
  <c r="AC578" i="1"/>
  <c r="AD578" i="1" s="1"/>
  <c r="AC560" i="1"/>
  <c r="AD560" i="1" s="1"/>
  <c r="AC556" i="1"/>
  <c r="AD556" i="1" s="1"/>
  <c r="AC544" i="1"/>
  <c r="AD544" i="1" s="1"/>
  <c r="AC540" i="1"/>
  <c r="AD540" i="1" s="1"/>
  <c r="AC642" i="1"/>
  <c r="AD642" i="1" s="1"/>
  <c r="AC640" i="1"/>
  <c r="AD640" i="1" s="1"/>
  <c r="AC632" i="1"/>
  <c r="AD632" i="1" s="1"/>
  <c r="AC624" i="1"/>
  <c r="AD624" i="1" s="1"/>
  <c r="AC606" i="1"/>
  <c r="AD606" i="1" s="1"/>
  <c r="AC596" i="1"/>
  <c r="AD596" i="1" s="1"/>
  <c r="AC591" i="1"/>
  <c r="AD591" i="1" s="1"/>
  <c r="AC589" i="1"/>
  <c r="AD589" i="1" s="1"/>
  <c r="AC583" i="1"/>
  <c r="AD583" i="1" s="1"/>
  <c r="AC581" i="1"/>
  <c r="AD581" i="1" s="1"/>
  <c r="AC571" i="1"/>
  <c r="AD571" i="1" s="1"/>
  <c r="AC563" i="1"/>
  <c r="AD563" i="1" s="1"/>
  <c r="AC557" i="1"/>
  <c r="AD557" i="1" s="1"/>
  <c r="AC553" i="1"/>
  <c r="AD553" i="1" s="1"/>
  <c r="AC545" i="1"/>
  <c r="AD545" i="1" s="1"/>
  <c r="AC537" i="1"/>
  <c r="AD537" i="1" s="1"/>
  <c r="AC535" i="1"/>
  <c r="AD535" i="1" s="1"/>
  <c r="AC531" i="1"/>
  <c r="AD531" i="1" s="1"/>
  <c r="AC525" i="1"/>
  <c r="AD525" i="1" s="1"/>
  <c r="AC523" i="1"/>
  <c r="AD523" i="1" s="1"/>
  <c r="AC511" i="1"/>
  <c r="AD511" i="1" s="1"/>
  <c r="AC509" i="1"/>
  <c r="AD509" i="1" s="1"/>
  <c r="AA52" i="1"/>
  <c r="AA64" i="1"/>
  <c r="AA33" i="1"/>
  <c r="X42" i="1"/>
  <c r="X70" i="1"/>
  <c r="AA54" i="1"/>
  <c r="X46" i="1"/>
  <c r="X66" i="1"/>
  <c r="AA53" i="1"/>
  <c r="X31" i="1"/>
  <c r="X44" i="1"/>
  <c r="AA68" i="1"/>
  <c r="AA78" i="1"/>
  <c r="AC586" i="1"/>
  <c r="AD586" i="1" s="1"/>
  <c r="AC584" i="1"/>
  <c r="AD584" i="1" s="1"/>
  <c r="AC570" i="1"/>
  <c r="AD570" i="1" s="1"/>
  <c r="AA79" i="1"/>
  <c r="X47" i="1"/>
  <c r="X37" i="1"/>
  <c r="X56" i="1"/>
  <c r="AA62" i="1"/>
  <c r="AA50" i="1"/>
  <c r="X49" i="1"/>
  <c r="AA48" i="1"/>
  <c r="X73" i="1"/>
  <c r="AA77" i="1"/>
  <c r="X60" i="1"/>
  <c r="AA72" i="1"/>
  <c r="AC590" i="1"/>
  <c r="AD590" i="1" s="1"/>
  <c r="X17" i="1"/>
  <c r="AA484" i="1"/>
  <c r="X484" i="1"/>
  <c r="X415" i="1"/>
  <c r="AA415" i="1"/>
  <c r="X366" i="1"/>
  <c r="AA366" i="1"/>
  <c r="X335" i="1"/>
  <c r="AA335" i="1"/>
  <c r="X327" i="1"/>
  <c r="AA327" i="1"/>
  <c r="X325" i="1"/>
  <c r="AA325" i="1"/>
  <c r="X313" i="1"/>
  <c r="AA313" i="1"/>
  <c r="X311" i="1"/>
  <c r="AA311" i="1"/>
  <c r="AA305" i="1"/>
  <c r="X305" i="1"/>
  <c r="X203" i="1"/>
  <c r="AA203" i="1"/>
  <c r="X189" i="1"/>
  <c r="AA189" i="1"/>
  <c r="AA137" i="1"/>
  <c r="X137" i="1"/>
  <c r="AA135" i="1"/>
  <c r="X135" i="1"/>
  <c r="X51" i="1"/>
  <c r="AA51" i="1"/>
  <c r="AA628" i="1"/>
  <c r="X628" i="1"/>
  <c r="AA462" i="1"/>
  <c r="X43" i="1"/>
  <c r="AA401" i="1"/>
  <c r="AA543" i="1"/>
  <c r="X391" i="1"/>
  <c r="X423" i="1"/>
  <c r="X486" i="1"/>
  <c r="X632" i="1"/>
  <c r="AA638" i="1"/>
  <c r="AA397" i="1"/>
  <c r="X439" i="1"/>
  <c r="AA476" i="1"/>
  <c r="AA616" i="1"/>
  <c r="AA341" i="1"/>
  <c r="X45" i="1"/>
  <c r="AA19" i="1"/>
  <c r="X19" i="1"/>
  <c r="X345" i="1"/>
  <c r="AA409" i="1"/>
  <c r="AA417" i="1"/>
  <c r="AA433" i="1"/>
  <c r="AA339" i="1"/>
  <c r="AA349" i="1"/>
  <c r="AA331" i="1"/>
  <c r="X641" i="1"/>
  <c r="AA641" i="1"/>
  <c r="AA76" i="1"/>
  <c r="AA74" i="1"/>
  <c r="AC618" i="1"/>
  <c r="AD618" i="1" s="1"/>
  <c r="AC638" i="1"/>
  <c r="AD638" i="1" s="1"/>
  <c r="X164" i="1"/>
  <c r="AA164" i="1"/>
  <c r="AA321" i="1"/>
  <c r="X209" i="1"/>
  <c r="AA460" i="1"/>
  <c r="AA362" i="1"/>
  <c r="X113" i="1"/>
  <c r="AA308" i="1"/>
  <c r="AA338" i="1"/>
  <c r="X383" i="1"/>
  <c r="AA389" i="1"/>
  <c r="X393" i="1"/>
  <c r="AA399" i="1"/>
  <c r="AA532" i="1"/>
  <c r="X342" i="1"/>
  <c r="AA369" i="1"/>
  <c r="X482" i="1"/>
  <c r="AA499" i="1"/>
  <c r="AA507" i="1"/>
  <c r="AA566" i="1"/>
  <c r="AA640" i="1"/>
  <c r="AA58" i="1"/>
  <c r="AA81" i="1"/>
  <c r="AA89" i="1"/>
  <c r="AA93" i="1"/>
  <c r="AA97" i="1"/>
  <c r="AA101" i="1"/>
  <c r="AA115" i="1"/>
  <c r="X145" i="1"/>
  <c r="X425" i="1"/>
  <c r="AA614" i="1"/>
  <c r="AA107" i="1"/>
  <c r="AA276" i="1"/>
  <c r="X404" i="1"/>
  <c r="AA200" i="1"/>
  <c r="AA306" i="1"/>
  <c r="AA160" i="1"/>
  <c r="AA198" i="1"/>
  <c r="X284" i="1"/>
  <c r="AA227" i="1"/>
  <c r="AA202" i="1"/>
  <c r="AA414" i="1"/>
  <c r="AA353" i="1"/>
  <c r="AA316" i="1"/>
  <c r="AA626" i="1"/>
  <c r="AA416" i="1"/>
  <c r="AA431" i="1"/>
  <c r="X446" i="1"/>
  <c r="AA446" i="1"/>
  <c r="X329" i="1"/>
  <c r="AA329" i="1"/>
  <c r="AA23" i="1" l="1"/>
  <c r="X11" i="1"/>
  <c r="AW11" i="1"/>
</calcChain>
</file>

<file path=xl/sharedStrings.xml><?xml version="1.0" encoding="utf-8"?>
<sst xmlns="http://schemas.openxmlformats.org/spreadsheetml/2006/main" count="5662" uniqueCount="936">
  <si>
    <t>persona</t>
  </si>
  <si>
    <t>cognome</t>
  </si>
  <si>
    <t>nome</t>
  </si>
  <si>
    <t>data nascita</t>
  </si>
  <si>
    <t>ufficio</t>
  </si>
  <si>
    <t>FLAG</t>
  </si>
  <si>
    <t>SCUOLA</t>
  </si>
  <si>
    <t>CLASSE UNICA</t>
  </si>
  <si>
    <t>TIPO CLASSE</t>
  </si>
  <si>
    <t>FASCIA</t>
  </si>
  <si>
    <t>DESCRIZIONE FASCIA</t>
  </si>
  <si>
    <t>IMPORTO P</t>
  </si>
  <si>
    <t>IMPORTO Q</t>
  </si>
  <si>
    <t>TUTORE</t>
  </si>
  <si>
    <t>FORMULA PURA</t>
  </si>
  <si>
    <t>FORM CORR 1</t>
  </si>
  <si>
    <t>FORM CORR 2</t>
  </si>
  <si>
    <t>TARIFFA</t>
  </si>
  <si>
    <t>RIENTRI</t>
  </si>
  <si>
    <t>SETT ANNO</t>
  </si>
  <si>
    <t>GETTITO ALUNNO ANNUO</t>
  </si>
  <si>
    <t>SETTIMANE SET DIC</t>
  </si>
  <si>
    <t>GETTITO ALUNNO SET-DIC</t>
  </si>
  <si>
    <t>N</t>
  </si>
  <si>
    <t>TPN</t>
  </si>
  <si>
    <t>FISEE1,91</t>
  </si>
  <si>
    <t>MATTIA</t>
  </si>
  <si>
    <t>GIOELE</t>
  </si>
  <si>
    <t>FISEE1,68</t>
  </si>
  <si>
    <t>ALESSANDRO</t>
  </si>
  <si>
    <t>FISEE1,11</t>
  </si>
  <si>
    <t>MARIANELLI</t>
  </si>
  <si>
    <t>GRETA</t>
  </si>
  <si>
    <t>FISEE2,05</t>
  </si>
  <si>
    <t>TICCIATI</t>
  </si>
  <si>
    <t>EMMA</t>
  </si>
  <si>
    <t>GIADA</t>
  </si>
  <si>
    <t>FISEE2,62</t>
  </si>
  <si>
    <t>FISEE1,67</t>
  </si>
  <si>
    <t>GIULIO</t>
  </si>
  <si>
    <t>BUCCIANTINI</t>
  </si>
  <si>
    <t>ALESSIA</t>
  </si>
  <si>
    <t>BUONPANE</t>
  </si>
  <si>
    <t>LUIGI</t>
  </si>
  <si>
    <t>NICO</t>
  </si>
  <si>
    <t>DAVIDE</t>
  </si>
  <si>
    <t>FERRUCCI</t>
  </si>
  <si>
    <t>SARA</t>
  </si>
  <si>
    <t>NICCOLO'</t>
  </si>
  <si>
    <t>GINEVRA</t>
  </si>
  <si>
    <t>GIACOBBE</t>
  </si>
  <si>
    <t>GIULIA</t>
  </si>
  <si>
    <t>FISEE2</t>
  </si>
  <si>
    <t>GRECO</t>
  </si>
  <si>
    <t>VITTORIA</t>
  </si>
  <si>
    <t>MANUEL</t>
  </si>
  <si>
    <t>FISEE1,54</t>
  </si>
  <si>
    <t>MONTI</t>
  </si>
  <si>
    <t>FISEE1,1</t>
  </si>
  <si>
    <t>MURAGLIA</t>
  </si>
  <si>
    <t>JACOPO</t>
  </si>
  <si>
    <t>NAPPO</t>
  </si>
  <si>
    <t>FISEE2,1</t>
  </si>
  <si>
    <t>PELLICCIA</t>
  </si>
  <si>
    <t>FISEE1,29</t>
  </si>
  <si>
    <t>MELISSA</t>
  </si>
  <si>
    <t>PIERI</t>
  </si>
  <si>
    <t>FISEE1,51</t>
  </si>
  <si>
    <t>FISEE1,18</t>
  </si>
  <si>
    <t>SALTO</t>
  </si>
  <si>
    <t>GAIA</t>
  </si>
  <si>
    <t>SUSINI</t>
  </si>
  <si>
    <t>ELENA</t>
  </si>
  <si>
    <t>TURINI</t>
  </si>
  <si>
    <t>ALICE</t>
  </si>
  <si>
    <t>FISEE1,08</t>
  </si>
  <si>
    <t>BACCI</t>
  </si>
  <si>
    <t>SOFIA</t>
  </si>
  <si>
    <t>FISEE1,55</t>
  </si>
  <si>
    <t>MATILDE</t>
  </si>
  <si>
    <t>FISEE1,64</t>
  </si>
  <si>
    <t>ANITA</t>
  </si>
  <si>
    <t>FISEE1,92</t>
  </si>
  <si>
    <t>FISEE1,37</t>
  </si>
  <si>
    <t>VALENTINA</t>
  </si>
  <si>
    <t>LORENZO</t>
  </si>
  <si>
    <t>FILIPPO</t>
  </si>
  <si>
    <t>GEMMA</t>
  </si>
  <si>
    <t>S</t>
  </si>
  <si>
    <t>F00</t>
  </si>
  <si>
    <t>FASCIA ESENTE</t>
  </si>
  <si>
    <t>CHRISTIAN</t>
  </si>
  <si>
    <t>FISEE2,26</t>
  </si>
  <si>
    <t>NICOLA</t>
  </si>
  <si>
    <t>FISEE1,33</t>
  </si>
  <si>
    <t>FRANCESCO</t>
  </si>
  <si>
    <t>GABRIELE</t>
  </si>
  <si>
    <t>MACCHI</t>
  </si>
  <si>
    <t>EDOARDO</t>
  </si>
  <si>
    <t>MASI</t>
  </si>
  <si>
    <t>BIANCA</t>
  </si>
  <si>
    <t>FISEE1,46</t>
  </si>
  <si>
    <t>FEDERICO</t>
  </si>
  <si>
    <t>FISEE1,42</t>
  </si>
  <si>
    <t>SIMONE</t>
  </si>
  <si>
    <t>FISEE2,23</t>
  </si>
  <si>
    <t>RIBECHINI</t>
  </si>
  <si>
    <t>SPANO'</t>
  </si>
  <si>
    <t>DANIEL</t>
  </si>
  <si>
    <t>FISEE1,09</t>
  </si>
  <si>
    <t>CHIARA</t>
  </si>
  <si>
    <t>TOMMASO</t>
  </si>
  <si>
    <t>TESTI</t>
  </si>
  <si>
    <t>PIETRO</t>
  </si>
  <si>
    <t>DIEGO</t>
  </si>
  <si>
    <t>FISEE1,27</t>
  </si>
  <si>
    <t>BANI</t>
  </si>
  <si>
    <t>REF-POST-C</t>
  </si>
  <si>
    <t>FLMAX_MAT</t>
  </si>
  <si>
    <t>FISEE1,38</t>
  </si>
  <si>
    <t>ANDREA</t>
  </si>
  <si>
    <t>MORGANA</t>
  </si>
  <si>
    <t>MATTEO</t>
  </si>
  <si>
    <t>GASPERINI</t>
  </si>
  <si>
    <t>RACHELE</t>
  </si>
  <si>
    <t>ANNALISA</t>
  </si>
  <si>
    <t>LENZINI</t>
  </si>
  <si>
    <t>CAMILLA</t>
  </si>
  <si>
    <t>ALESSANDRA</t>
  </si>
  <si>
    <t>FABIO</t>
  </si>
  <si>
    <t>SCATENI</t>
  </si>
  <si>
    <t>GIANMARCO</t>
  </si>
  <si>
    <t>GIOVANNI</t>
  </si>
  <si>
    <t>BELCARI</t>
  </si>
  <si>
    <t>LUDOVICA</t>
  </si>
  <si>
    <t>AGATA</t>
  </si>
  <si>
    <t>CAMMILLI</t>
  </si>
  <si>
    <t>GRASSI</t>
  </si>
  <si>
    <t>LENZI</t>
  </si>
  <si>
    <t>FLMIN_MAT</t>
  </si>
  <si>
    <t>LEONARDO</t>
  </si>
  <si>
    <t>MEINI</t>
  </si>
  <si>
    <t>PUCCIONI</t>
  </si>
  <si>
    <t>ENEA</t>
  </si>
  <si>
    <t>SALVADORI</t>
  </si>
  <si>
    <t>DAMIANO</t>
  </si>
  <si>
    <t>ULAJ</t>
  </si>
  <si>
    <t>FESE</t>
  </si>
  <si>
    <t>AMATO</t>
  </si>
  <si>
    <t>DENISE</t>
  </si>
  <si>
    <t>Scuola PRIMARIA T. Cardelli</t>
  </si>
  <si>
    <t>1 B</t>
  </si>
  <si>
    <t>FLMAX_ELE</t>
  </si>
  <si>
    <t>BARSOTTI</t>
  </si>
  <si>
    <t>MICHAEL</t>
  </si>
  <si>
    <t>CADARE</t>
  </si>
  <si>
    <t>MARCO JONATHAN</t>
  </si>
  <si>
    <t>CASAROTTO</t>
  </si>
  <si>
    <t>LUCA</t>
  </si>
  <si>
    <t>CHIAVACCINI</t>
  </si>
  <si>
    <t>FILIDEI</t>
  </si>
  <si>
    <t>GIANETTI</t>
  </si>
  <si>
    <t>GUERRIERI</t>
  </si>
  <si>
    <t>LAURO</t>
  </si>
  <si>
    <t>ANNAGIULIA</t>
  </si>
  <si>
    <t>MARGHERI</t>
  </si>
  <si>
    <t>MEDDA</t>
  </si>
  <si>
    <t>PAOLO</t>
  </si>
  <si>
    <t>TANI</t>
  </si>
  <si>
    <t>TIMPANO</t>
  </si>
  <si>
    <t>KRISTAL FLORINDA</t>
  </si>
  <si>
    <t>VRAPI</t>
  </si>
  <si>
    <t>EMILJANO</t>
  </si>
  <si>
    <t>FISEE1,3</t>
  </si>
  <si>
    <t>BITOZZI</t>
  </si>
  <si>
    <t>DANIELE</t>
  </si>
  <si>
    <t>BOUKHAIRAT</t>
  </si>
  <si>
    <t>CALLONI</t>
  </si>
  <si>
    <t>AURORA</t>
  </si>
  <si>
    <t>CARLOTTI</t>
  </si>
  <si>
    <t>EDWARD</t>
  </si>
  <si>
    <t xml:space="preserve">CARPITA </t>
  </si>
  <si>
    <t>CARTONE</t>
  </si>
  <si>
    <t>GABRIEL</t>
  </si>
  <si>
    <t>CASTELLINI</t>
  </si>
  <si>
    <t>LIUBOMIR</t>
  </si>
  <si>
    <t>CENTONZA</t>
  </si>
  <si>
    <t>COMPARINI</t>
  </si>
  <si>
    <t>RYAN</t>
  </si>
  <si>
    <t>FLMIN_ELE</t>
  </si>
  <si>
    <t>COPPINI</t>
  </si>
  <si>
    <t xml:space="preserve">FINOZZI </t>
  </si>
  <si>
    <t>REBECCA</t>
  </si>
  <si>
    <t>GIULI</t>
  </si>
  <si>
    <t>GIORGIA</t>
  </si>
  <si>
    <t>MALAJ</t>
  </si>
  <si>
    <t>ETTORE</t>
  </si>
  <si>
    <t>PUGLIESI</t>
  </si>
  <si>
    <t>ISOTTA</t>
  </si>
  <si>
    <t>SALUCCI</t>
  </si>
  <si>
    <t>SANNA</t>
  </si>
  <si>
    <t>MORGAN</t>
  </si>
  <si>
    <t>SANTONI</t>
  </si>
  <si>
    <t>ASIA</t>
  </si>
  <si>
    <t>SOLDANI</t>
  </si>
  <si>
    <t>TAVARES</t>
  </si>
  <si>
    <t>SOPHIE MARIE</t>
  </si>
  <si>
    <t>VANNOZZI</t>
  </si>
  <si>
    <t>VARAMO</t>
  </si>
  <si>
    <t xml:space="preserve">VASQUEZ DELGADO </t>
  </si>
  <si>
    <t>KRISTELL</t>
  </si>
  <si>
    <t>CANOCCHI</t>
  </si>
  <si>
    <t>3 B</t>
  </si>
  <si>
    <t>MOD</t>
  </si>
  <si>
    <t>CARLESSO</t>
  </si>
  <si>
    <t>ASCANIO</t>
  </si>
  <si>
    <t>CARLONI</t>
  </si>
  <si>
    <t>CHITI</t>
  </si>
  <si>
    <t>LAPO</t>
  </si>
  <si>
    <t>GORINI</t>
  </si>
  <si>
    <t>INTRAVAIA</t>
  </si>
  <si>
    <t>KAZAFERI</t>
  </si>
  <si>
    <t>RENATO</t>
  </si>
  <si>
    <t>NORCIA</t>
  </si>
  <si>
    <t>ALESSIO</t>
  </si>
  <si>
    <t>JEREMIE ROGER</t>
  </si>
  <si>
    <t>VILLANO</t>
  </si>
  <si>
    <t>GIANNI</t>
  </si>
  <si>
    <t>4 B</t>
  </si>
  <si>
    <t>BICCHIERINI</t>
  </si>
  <si>
    <t>MARCO</t>
  </si>
  <si>
    <t>ALBERTO</t>
  </si>
  <si>
    <t>CIPI</t>
  </si>
  <si>
    <t>DENIS</t>
  </si>
  <si>
    <t>LANGONE</t>
  </si>
  <si>
    <t>BEATRICE</t>
  </si>
  <si>
    <t>LENA</t>
  </si>
  <si>
    <t>CORRADO</t>
  </si>
  <si>
    <t>PANTANI</t>
  </si>
  <si>
    <t>DARIA</t>
  </si>
  <si>
    <t>PUDDU</t>
  </si>
  <si>
    <t>SENESI</t>
  </si>
  <si>
    <t>OMAR</t>
  </si>
  <si>
    <t>TROIANI</t>
  </si>
  <si>
    <t>ARES</t>
  </si>
  <si>
    <t>ASLLANI</t>
  </si>
  <si>
    <t>SHERIF</t>
  </si>
  <si>
    <t>5 B</t>
  </si>
  <si>
    <t>CAPRAI</t>
  </si>
  <si>
    <t>LAVINIA</t>
  </si>
  <si>
    <t>DAINELLI</t>
  </si>
  <si>
    <t>FISEE1,22</t>
  </si>
  <si>
    <t>ENDRI</t>
  </si>
  <si>
    <t>MASTANTUONI</t>
  </si>
  <si>
    <t>LORIS</t>
  </si>
  <si>
    <t xml:space="preserve">RAGUZZI </t>
  </si>
  <si>
    <t>ELISA</t>
  </si>
  <si>
    <t>SAMMURI</t>
  </si>
  <si>
    <t>SOTTILE</t>
  </si>
  <si>
    <t>EDOARDO BENEDETTO</t>
  </si>
  <si>
    <t>ANTONIO</t>
  </si>
  <si>
    <t>NICOLE</t>
  </si>
  <si>
    <t>ZARO</t>
  </si>
  <si>
    <t>BULLERI</t>
  </si>
  <si>
    <t>REF-POST-L</t>
  </si>
  <si>
    <t>ELEMENTARE LARI</t>
  </si>
  <si>
    <t>1A</t>
  </si>
  <si>
    <t>PRIMARIA FASCIA MAX LARI</t>
  </si>
  <si>
    <t>CASINI</t>
  </si>
  <si>
    <t>DE SIO</t>
  </si>
  <si>
    <t>DEL FREO</t>
  </si>
  <si>
    <t>FISEE2,08</t>
  </si>
  <si>
    <t>FALCHI</t>
  </si>
  <si>
    <t>CATERINA</t>
  </si>
  <si>
    <t>FARGIONE</t>
  </si>
  <si>
    <t>EVA</t>
  </si>
  <si>
    <t>FISEE3,36</t>
  </si>
  <si>
    <t>MATTIA PIO</t>
  </si>
  <si>
    <t>FUNEL</t>
  </si>
  <si>
    <t>GARGANI</t>
  </si>
  <si>
    <t>FISEE1,26</t>
  </si>
  <si>
    <t>LA GIGLIA</t>
  </si>
  <si>
    <t>PISTOIA</t>
  </si>
  <si>
    <t>FISEE2,09</t>
  </si>
  <si>
    <t>ROCCHI</t>
  </si>
  <si>
    <t>TERRENI</t>
  </si>
  <si>
    <t>VERONICA</t>
  </si>
  <si>
    <t xml:space="preserve">TINCOLINI </t>
  </si>
  <si>
    <t>ZOPPI</t>
  </si>
  <si>
    <t>JOELE</t>
  </si>
  <si>
    <t>FISEE1,14</t>
  </si>
  <si>
    <t>BATTELLI</t>
  </si>
  <si>
    <t>1B</t>
  </si>
  <si>
    <t>BELMONTE</t>
  </si>
  <si>
    <t>YURI</t>
  </si>
  <si>
    <t>CECCOTTI</t>
  </si>
  <si>
    <t>DAJA</t>
  </si>
  <si>
    <t>CLARISSA</t>
  </si>
  <si>
    <t>FRANCHI</t>
  </si>
  <si>
    <t>GRADASSI</t>
  </si>
  <si>
    <t>FISEE1,88</t>
  </si>
  <si>
    <t>GROTTA</t>
  </si>
  <si>
    <t>ILIEVA</t>
  </si>
  <si>
    <t>MARIA</t>
  </si>
  <si>
    <t>PRIMARIA FASCIA MIN LARI</t>
  </si>
  <si>
    <t>IMPERIALE</t>
  </si>
  <si>
    <t>FISEE3,68</t>
  </si>
  <si>
    <t>LIZZI</t>
  </si>
  <si>
    <t>MACCHIA</t>
  </si>
  <si>
    <t>PAOLIERI</t>
  </si>
  <si>
    <t>FISEE2,53</t>
  </si>
  <si>
    <t>PIERIGE'</t>
  </si>
  <si>
    <t>FISEE2,96</t>
  </si>
  <si>
    <t>PINI</t>
  </si>
  <si>
    <t>FISEE1,21</t>
  </si>
  <si>
    <t>RETINI</t>
  </si>
  <si>
    <t>MASSIMO</t>
  </si>
  <si>
    <t>TURIZIO</t>
  </si>
  <si>
    <t>TIMOTHY</t>
  </si>
  <si>
    <t>2A</t>
  </si>
  <si>
    <t>FISEE2,43</t>
  </si>
  <si>
    <t>BARTOLINI</t>
  </si>
  <si>
    <t>BELLUOCCIO</t>
  </si>
  <si>
    <t>ESENTE SOCIALE</t>
  </si>
  <si>
    <t>CORBELLI</t>
  </si>
  <si>
    <t>MARTINA</t>
  </si>
  <si>
    <t>D'AURIA</t>
  </si>
  <si>
    <t>EL HADRI</t>
  </si>
  <si>
    <t>WASSIM</t>
  </si>
  <si>
    <t>FARRONI</t>
  </si>
  <si>
    <t>FERRARA</t>
  </si>
  <si>
    <t>LO VASCO</t>
  </si>
  <si>
    <t>NOEMI</t>
  </si>
  <si>
    <t>FISEE1,82</t>
  </si>
  <si>
    <t>MONI</t>
  </si>
  <si>
    <t>SERENA</t>
  </si>
  <si>
    <t>MUSTO</t>
  </si>
  <si>
    <t>EMANUELE</t>
  </si>
  <si>
    <t>FISEE1,39</t>
  </si>
  <si>
    <t>ROFRANO</t>
  </si>
  <si>
    <t>TOCCI</t>
  </si>
  <si>
    <t>DAFNE</t>
  </si>
  <si>
    <t>TURCHI</t>
  </si>
  <si>
    <t>VIGNOLA</t>
  </si>
  <si>
    <t>BARSOTTINI</t>
  </si>
  <si>
    <t>2B</t>
  </si>
  <si>
    <t>BELLONI</t>
  </si>
  <si>
    <t>BENVENUTI</t>
  </si>
  <si>
    <t>VIOLA</t>
  </si>
  <si>
    <t>BIAGINI</t>
  </si>
  <si>
    <t>RAUL</t>
  </si>
  <si>
    <t>FISEE2,29</t>
  </si>
  <si>
    <t>BIMBI</t>
  </si>
  <si>
    <t>BORTONE</t>
  </si>
  <si>
    <t>CARLIN</t>
  </si>
  <si>
    <t>LILIANA</t>
  </si>
  <si>
    <t>CIPOLLA</t>
  </si>
  <si>
    <t>VICTORIA</t>
  </si>
  <si>
    <t>CODELLA</t>
  </si>
  <si>
    <t>DESIRE'</t>
  </si>
  <si>
    <t>COPPO</t>
  </si>
  <si>
    <t>MARINA STELLA</t>
  </si>
  <si>
    <t>DE SIMONE</t>
  </si>
  <si>
    <t>SAMUELE</t>
  </si>
  <si>
    <t>DI SANTO</t>
  </si>
  <si>
    <t>ENRICO</t>
  </si>
  <si>
    <t>FISEE1,34</t>
  </si>
  <si>
    <t>FALLER</t>
  </si>
  <si>
    <t>GIUSTI</t>
  </si>
  <si>
    <t>KUQI</t>
  </si>
  <si>
    <t>FABRIZIO</t>
  </si>
  <si>
    <t>MARTINO</t>
  </si>
  <si>
    <t>MORI</t>
  </si>
  <si>
    <t>NEZAJ</t>
  </si>
  <si>
    <t>XHULIA</t>
  </si>
  <si>
    <t>FISEE1,93</t>
  </si>
  <si>
    <t>ROMOLI</t>
  </si>
  <si>
    <t>FISEE3,25</t>
  </si>
  <si>
    <t>SHESHI</t>
  </si>
  <si>
    <t>ORGITO</t>
  </si>
  <si>
    <t>FISEE2,77</t>
  </si>
  <si>
    <t>VINCELLI</t>
  </si>
  <si>
    <t>JASMINE MICHELLE</t>
  </si>
  <si>
    <t>XHAMUCA</t>
  </si>
  <si>
    <t>EMILY</t>
  </si>
  <si>
    <t>3A</t>
  </si>
  <si>
    <t>CIANCHI</t>
  </si>
  <si>
    <t>FISEE2,45</t>
  </si>
  <si>
    <t>CIGNONI</t>
  </si>
  <si>
    <t>FIORI</t>
  </si>
  <si>
    <t>FURINI</t>
  </si>
  <si>
    <t>DARIO</t>
  </si>
  <si>
    <t>FISEE1,87</t>
  </si>
  <si>
    <t>GIANNESSI</t>
  </si>
  <si>
    <t>FISEE2,6</t>
  </si>
  <si>
    <t>GIANNONI</t>
  </si>
  <si>
    <t>GIUNTINI</t>
  </si>
  <si>
    <t>LANCIOLI</t>
  </si>
  <si>
    <t>ORAZZINI</t>
  </si>
  <si>
    <t>PRATELLI</t>
  </si>
  <si>
    <t>AGRELLI</t>
  </si>
  <si>
    <t>3B</t>
  </si>
  <si>
    <t>FISEE3,18</t>
  </si>
  <si>
    <t>BENDINELLI</t>
  </si>
  <si>
    <t>DEL VITA</t>
  </si>
  <si>
    <t>FISEE2,18</t>
  </si>
  <si>
    <t>FERRAGAMO</t>
  </si>
  <si>
    <t>SARA GIOVANNA</t>
  </si>
  <si>
    <t>LAMI</t>
  </si>
  <si>
    <t>NICOLO'</t>
  </si>
  <si>
    <t>MENICHETTI</t>
  </si>
  <si>
    <t>PASSANNANTI</t>
  </si>
  <si>
    <t>FISEE1,36</t>
  </si>
  <si>
    <t>PATINELLA</t>
  </si>
  <si>
    <t>MICHELE JUNIOR</t>
  </si>
  <si>
    <t>ESENTE</t>
  </si>
  <si>
    <t>PERICOLI</t>
  </si>
  <si>
    <t>FISEE1,79</t>
  </si>
  <si>
    <t>SARHAN</t>
  </si>
  <si>
    <t>SIMOHAMMED</t>
  </si>
  <si>
    <t>FISEE2,59</t>
  </si>
  <si>
    <t>FEDERICA</t>
  </si>
  <si>
    <t>FISEE3,38</t>
  </si>
  <si>
    <t>KATERINA</t>
  </si>
  <si>
    <t>ZELA</t>
  </si>
  <si>
    <t>MATEO</t>
  </si>
  <si>
    <t>BALESTRI</t>
  </si>
  <si>
    <t>SVETLANA</t>
  </si>
  <si>
    <t>4A</t>
  </si>
  <si>
    <t>BARLETTANI</t>
  </si>
  <si>
    <t>IACOPO</t>
  </si>
  <si>
    <t>SAISA</t>
  </si>
  <si>
    <t>GABRIEL MARIO</t>
  </si>
  <si>
    <t>DUMITRASCU</t>
  </si>
  <si>
    <t>YASMINA ELENA</t>
  </si>
  <si>
    <t>ANTONIETTA</t>
  </si>
  <si>
    <t>MELANI</t>
  </si>
  <si>
    <t>RENUCCI</t>
  </si>
  <si>
    <t>LEILA</t>
  </si>
  <si>
    <t>FISEE1,12</t>
  </si>
  <si>
    <t>SCHININA'</t>
  </si>
  <si>
    <t>NICOL</t>
  </si>
  <si>
    <t>FISEE1,99</t>
  </si>
  <si>
    <t>STANIA</t>
  </si>
  <si>
    <t>ANGELINA</t>
  </si>
  <si>
    <t>THIKA</t>
  </si>
  <si>
    <t>SHAKIRA</t>
  </si>
  <si>
    <t>TROTTA</t>
  </si>
  <si>
    <t>ZUCCHI</t>
  </si>
  <si>
    <t>GIANLUCA</t>
  </si>
  <si>
    <t>4B</t>
  </si>
  <si>
    <t>ANGELICA</t>
  </si>
  <si>
    <t>CREATI</t>
  </si>
  <si>
    <t>FISEE2,34</t>
  </si>
  <si>
    <t>FATTICCIONI</t>
  </si>
  <si>
    <t>FISEE2,7</t>
  </si>
  <si>
    <t>IACHELLA</t>
  </si>
  <si>
    <t>ISSIMANI</t>
  </si>
  <si>
    <t>KABIR</t>
  </si>
  <si>
    <t>MAURI</t>
  </si>
  <si>
    <t>MEOLA</t>
  </si>
  <si>
    <t>RAFFAELE GIUSEPPE</t>
  </si>
  <si>
    <t>PANNOCCHIA</t>
  </si>
  <si>
    <t>ELETTRA</t>
  </si>
  <si>
    <t>PERINI</t>
  </si>
  <si>
    <t>PISTOLESI</t>
  </si>
  <si>
    <t>FISEE2,11</t>
  </si>
  <si>
    <t>PRIAMI</t>
  </si>
  <si>
    <t>RAMUNDO</t>
  </si>
  <si>
    <t>AISHA</t>
  </si>
  <si>
    <t>SPAHIU</t>
  </si>
  <si>
    <t>MELISA</t>
  </si>
  <si>
    <t>SOFIA DANIELA</t>
  </si>
  <si>
    <t>FISEE1,63</t>
  </si>
  <si>
    <t>VATHI</t>
  </si>
  <si>
    <t>SAMANTHA</t>
  </si>
  <si>
    <t>YU</t>
  </si>
  <si>
    <t>AIELLO</t>
  </si>
  <si>
    <t>MATTIA BRADLEY</t>
  </si>
  <si>
    <t>5A</t>
  </si>
  <si>
    <t>ALIKHAN</t>
  </si>
  <si>
    <t>CECCANTI</t>
  </si>
  <si>
    <t>MARTA</t>
  </si>
  <si>
    <t>FISEE2,83</t>
  </si>
  <si>
    <t>CECCONI</t>
  </si>
  <si>
    <t>CINI</t>
  </si>
  <si>
    <t>DAL CANTO</t>
  </si>
  <si>
    <t>GIOVANNETTI</t>
  </si>
  <si>
    <t>GIRALDO</t>
  </si>
  <si>
    <t>GUAGLIARDO</t>
  </si>
  <si>
    <t>LAMNAOUAR</t>
  </si>
  <si>
    <t>OSSAMA</t>
  </si>
  <si>
    <t>MATTEUCCI</t>
  </si>
  <si>
    <t>ORSINI</t>
  </si>
  <si>
    <t>FISEE2,39</t>
  </si>
  <si>
    <t>PAGLIAI</t>
  </si>
  <si>
    <t>BENEDETTA</t>
  </si>
  <si>
    <t>NICOLE MARIE</t>
  </si>
  <si>
    <t>SERRAGLINI</t>
  </si>
  <si>
    <t>FISEE2,48</t>
  </si>
  <si>
    <t>SKENDERI</t>
  </si>
  <si>
    <t>JUELA</t>
  </si>
  <si>
    <t>TREMOLANTI</t>
  </si>
  <si>
    <t>FISEE4,74</t>
  </si>
  <si>
    <t>XUE</t>
  </si>
  <si>
    <t>BALDANZI</t>
  </si>
  <si>
    <t>ELEMENTARE PERIGNANO</t>
  </si>
  <si>
    <t>BUSDRAGHI</t>
  </si>
  <si>
    <t>CAPPONI</t>
  </si>
  <si>
    <t>ELIA</t>
  </si>
  <si>
    <t>CITI</t>
  </si>
  <si>
    <t>COPPOLA</t>
  </si>
  <si>
    <t>DI FRANCO</t>
  </si>
  <si>
    <t>MARZIA</t>
  </si>
  <si>
    <t>MENCIASSI</t>
  </si>
  <si>
    <t>PIAZZA</t>
  </si>
  <si>
    <t>QUERCIOLI</t>
  </si>
  <si>
    <t>ROSSETTI</t>
  </si>
  <si>
    <t>SCADUTO</t>
  </si>
  <si>
    <t>TADDEI</t>
  </si>
  <si>
    <t>FISEE2,2</t>
  </si>
  <si>
    <t>CACCAMO</t>
  </si>
  <si>
    <t>CIARLA</t>
  </si>
  <si>
    <t>FISEE1,2</t>
  </si>
  <si>
    <t>COCO</t>
  </si>
  <si>
    <t>COMPOSTO</t>
  </si>
  <si>
    <t>STELLA</t>
  </si>
  <si>
    <t>FISEE1,56</t>
  </si>
  <si>
    <t>DISPENZA</t>
  </si>
  <si>
    <t>FILIPPESCHI</t>
  </si>
  <si>
    <t>ELEONORA</t>
  </si>
  <si>
    <t>GUARINO LO BIANCO</t>
  </si>
  <si>
    <t>LO PINTO</t>
  </si>
  <si>
    <t>MARGHERITA</t>
  </si>
  <si>
    <t>FISEE2,84</t>
  </si>
  <si>
    <t>SAPORITO</t>
  </si>
  <si>
    <t>MARIA GIULIA</t>
  </si>
  <si>
    <t>SPEDALE</t>
  </si>
  <si>
    <t>FISEE1,23</t>
  </si>
  <si>
    <t>FISEE2,69</t>
  </si>
  <si>
    <t>ANNA</t>
  </si>
  <si>
    <t>BARONCINI</t>
  </si>
  <si>
    <t>JURI</t>
  </si>
  <si>
    <t>BECCANI</t>
  </si>
  <si>
    <t>LETIZIA</t>
  </si>
  <si>
    <t>BONDANI</t>
  </si>
  <si>
    <t>CAPPELLI</t>
  </si>
  <si>
    <t>CURCI</t>
  </si>
  <si>
    <t>MICHELE</t>
  </si>
  <si>
    <t>FISEE1,07</t>
  </si>
  <si>
    <t>ALLEGRA</t>
  </si>
  <si>
    <t>GIOBBI</t>
  </si>
  <si>
    <t>STEFANO</t>
  </si>
  <si>
    <t>KELLAL</t>
  </si>
  <si>
    <t>JLIASS</t>
  </si>
  <si>
    <t>NASZODI</t>
  </si>
  <si>
    <t>NASZTASIA MIRIAM</t>
  </si>
  <si>
    <t>NOE</t>
  </si>
  <si>
    <t>VIRGINIA</t>
  </si>
  <si>
    <t>PETRONI</t>
  </si>
  <si>
    <t>FISEE1,59</t>
  </si>
  <si>
    <t>RAGUSA</t>
  </si>
  <si>
    <t>JOSCUA</t>
  </si>
  <si>
    <t>ROMANO</t>
  </si>
  <si>
    <t>FISEE2,02</t>
  </si>
  <si>
    <t>RUOCCO</t>
  </si>
  <si>
    <t>SALA</t>
  </si>
  <si>
    <t>UENDI</t>
  </si>
  <si>
    <t>FISEE1,17</t>
  </si>
  <si>
    <t>SICILIANO</t>
  </si>
  <si>
    <t>TALL</t>
  </si>
  <si>
    <t>SENYABOU NICOLE</t>
  </si>
  <si>
    <t>AMIR</t>
  </si>
  <si>
    <t>RAID</t>
  </si>
  <si>
    <t>RAYAN</t>
  </si>
  <si>
    <t>MARIA CARLOTTA</t>
  </si>
  <si>
    <t>BENEDETTI</t>
  </si>
  <si>
    <t>D'AMICO</t>
  </si>
  <si>
    <t>LUCREZIA</t>
  </si>
  <si>
    <t>DE LIBERATO</t>
  </si>
  <si>
    <t>FISEE2,01</t>
  </si>
  <si>
    <t>FRESCHI</t>
  </si>
  <si>
    <t>ZOE</t>
  </si>
  <si>
    <t>GATTO</t>
  </si>
  <si>
    <t>IACOPONI</t>
  </si>
  <si>
    <t>FISEE3,06</t>
  </si>
  <si>
    <t>IAZZI</t>
  </si>
  <si>
    <t>MALTINTI</t>
  </si>
  <si>
    <t>FISEE1,47</t>
  </si>
  <si>
    <t>MARINARI</t>
  </si>
  <si>
    <t>NERI</t>
  </si>
  <si>
    <t>FISEE1,16</t>
  </si>
  <si>
    <t>OLIVA</t>
  </si>
  <si>
    <t>DIEGO VITTORIO</t>
  </si>
  <si>
    <t>PANICUCCI</t>
  </si>
  <si>
    <t>DANTE</t>
  </si>
  <si>
    <t>QUARANTA</t>
  </si>
  <si>
    <t>SCALZI</t>
  </si>
  <si>
    <t>TINCOLINI</t>
  </si>
  <si>
    <t>FISEE3,16</t>
  </si>
  <si>
    <t>VERRI</t>
  </si>
  <si>
    <t>FISEE1,96</t>
  </si>
  <si>
    <t>ASCIONE</t>
  </si>
  <si>
    <t>SAMUEL</t>
  </si>
  <si>
    <t>BESSI</t>
  </si>
  <si>
    <t>BROGNA</t>
  </si>
  <si>
    <t>CECCHINELLI</t>
  </si>
  <si>
    <t>GAMBA</t>
  </si>
  <si>
    <t>MACELLONI</t>
  </si>
  <si>
    <t>FISEE1,78</t>
  </si>
  <si>
    <t>MORELLI</t>
  </si>
  <si>
    <t>PIERINI</t>
  </si>
  <si>
    <t>SHABA</t>
  </si>
  <si>
    <t>OLJVIA</t>
  </si>
  <si>
    <t>VOLPI</t>
  </si>
  <si>
    <t>ADELAIDE</t>
  </si>
  <si>
    <t>FISEE2,47</t>
  </si>
  <si>
    <t>AGO</t>
  </si>
  <si>
    <t>ALTEO</t>
  </si>
  <si>
    <t>BALDUCCI</t>
  </si>
  <si>
    <t>LAVINIA BERNARDETTE</t>
  </si>
  <si>
    <t>LINDA</t>
  </si>
  <si>
    <t>BERTOLUCCI</t>
  </si>
  <si>
    <t>CAMBI</t>
  </si>
  <si>
    <t>CRINCOLI</t>
  </si>
  <si>
    <t>DELL'OMO</t>
  </si>
  <si>
    <t>NICOLA GIOVANNI</t>
  </si>
  <si>
    <t>GIACOMELLI</t>
  </si>
  <si>
    <t>CRISTIANO</t>
  </si>
  <si>
    <t>MILO</t>
  </si>
  <si>
    <t>FISEE1,5</t>
  </si>
  <si>
    <t>RESTIFO</t>
  </si>
  <si>
    <t>RICCARDO</t>
  </si>
  <si>
    <t>SEFA</t>
  </si>
  <si>
    <t>ANTONELLI</t>
  </si>
  <si>
    <t>3C</t>
  </si>
  <si>
    <t>BALUCANI</t>
  </si>
  <si>
    <t>CHANTAL</t>
  </si>
  <si>
    <t>BATTINI</t>
  </si>
  <si>
    <t>BOLDRI</t>
  </si>
  <si>
    <t>CORSI</t>
  </si>
  <si>
    <t>FISEE2,4</t>
  </si>
  <si>
    <t>CULLHAJ</t>
  </si>
  <si>
    <t>MARISSA</t>
  </si>
  <si>
    <t>D'ANGOLA</t>
  </si>
  <si>
    <t>ETTAJANI</t>
  </si>
  <si>
    <t>ADAM</t>
  </si>
  <si>
    <t>PARENTINI</t>
  </si>
  <si>
    <t>PETRUCCI</t>
  </si>
  <si>
    <t>AIRY</t>
  </si>
  <si>
    <t>PUNTONI</t>
  </si>
  <si>
    <t>SILVIA</t>
  </si>
  <si>
    <t>QUAGLI</t>
  </si>
  <si>
    <t>SANTINI</t>
  </si>
  <si>
    <t>TEDESCHI</t>
  </si>
  <si>
    <t>BALLANTINI</t>
  </si>
  <si>
    <t>ASSIA ALIDA</t>
  </si>
  <si>
    <t>BERTI</t>
  </si>
  <si>
    <t>FISEE1,97</t>
  </si>
  <si>
    <t>BIGIOTTI</t>
  </si>
  <si>
    <t>LULLI</t>
  </si>
  <si>
    <t>FISEE1,8</t>
  </si>
  <si>
    <t>MAGNO</t>
  </si>
  <si>
    <t>NIKITA LOREDANA</t>
  </si>
  <si>
    <t>MARIOTTI</t>
  </si>
  <si>
    <t>MASERTI</t>
  </si>
  <si>
    <t>MENNILLO</t>
  </si>
  <si>
    <t>PARRI</t>
  </si>
  <si>
    <t>RAFFAELE</t>
  </si>
  <si>
    <t>ZARRA</t>
  </si>
  <si>
    <t>BIASCI</t>
  </si>
  <si>
    <t>CAI</t>
  </si>
  <si>
    <t>CRISTIAN</t>
  </si>
  <si>
    <t>FISEE1,28</t>
  </si>
  <si>
    <t>FONTANELLI</t>
  </si>
  <si>
    <t>FISEE2,51</t>
  </si>
  <si>
    <t>FRANGIONI</t>
  </si>
  <si>
    <t>GRONCHI</t>
  </si>
  <si>
    <t>JIHANE</t>
  </si>
  <si>
    <t>MAZZANTI</t>
  </si>
  <si>
    <t>MIELE</t>
  </si>
  <si>
    <t>FISEE2,82</t>
  </si>
  <si>
    <t>MONTAGNANI</t>
  </si>
  <si>
    <t>ALBA</t>
  </si>
  <si>
    <t>PALUMBO</t>
  </si>
  <si>
    <t>FISEE1,83</t>
  </si>
  <si>
    <t>ROMBOLI</t>
  </si>
  <si>
    <t>ALFANO</t>
  </si>
  <si>
    <t>ALESSIA ROSSELLA</t>
  </si>
  <si>
    <t>FISEE3,49</t>
  </si>
  <si>
    <t>AMBROGIO</t>
  </si>
  <si>
    <t>FISEE1,57</t>
  </si>
  <si>
    <t>IVAN</t>
  </si>
  <si>
    <t>BECUZZI</t>
  </si>
  <si>
    <t>BONSIGNORI</t>
  </si>
  <si>
    <t>CUCCIONE</t>
  </si>
  <si>
    <t>SHARON</t>
  </si>
  <si>
    <t>DI LUPO</t>
  </si>
  <si>
    <t>EL FALLAOUI</t>
  </si>
  <si>
    <t>ADIL</t>
  </si>
  <si>
    <t>GRADI</t>
  </si>
  <si>
    <t>GUZZARDI</t>
  </si>
  <si>
    <t>CARLO MARIO</t>
  </si>
  <si>
    <t>KULLAJ</t>
  </si>
  <si>
    <t>FISEE1,31</t>
  </si>
  <si>
    <t>MARRA</t>
  </si>
  <si>
    <t xml:space="preserve">NASZODI </t>
  </si>
  <si>
    <t>NAUZIKA JOLANDA</t>
  </si>
  <si>
    <t>RAPEZZI</t>
  </si>
  <si>
    <t>TOGNONI</t>
  </si>
  <si>
    <t>TRIPALDI</t>
  </si>
  <si>
    <t>FISEE1,61</t>
  </si>
  <si>
    <t>VOLTERRANI</t>
  </si>
  <si>
    <t>BASSMA</t>
  </si>
  <si>
    <t>5B</t>
  </si>
  <si>
    <t>BRUNETTI</t>
  </si>
  <si>
    <t>ILARIA</t>
  </si>
  <si>
    <t>CANTARELLI</t>
  </si>
  <si>
    <t>ESTER</t>
  </si>
  <si>
    <t>DE RANIERI</t>
  </si>
  <si>
    <t>DELOS</t>
  </si>
  <si>
    <t>FURIESI</t>
  </si>
  <si>
    <t>AGNESE</t>
  </si>
  <si>
    <t>GUZZARRI</t>
  </si>
  <si>
    <t>MARIA STELLA</t>
  </si>
  <si>
    <t>LEONE</t>
  </si>
  <si>
    <t>MARCONCINI</t>
  </si>
  <si>
    <t>FRANCESCO LUIS</t>
  </si>
  <si>
    <t>ORLANDINI</t>
  </si>
  <si>
    <t>AMBRA</t>
  </si>
  <si>
    <t>ARON</t>
  </si>
  <si>
    <t>SIMAKU</t>
  </si>
  <si>
    <t>AGOSTINI</t>
  </si>
  <si>
    <t>MATERNA CEVOLI</t>
  </si>
  <si>
    <t>SEZIONE A</t>
  </si>
  <si>
    <t>FISEE2,33</t>
  </si>
  <si>
    <t>INFANZIA FASCIA MAX LARI</t>
  </si>
  <si>
    <t>BANCHI</t>
  </si>
  <si>
    <t>ELIO</t>
  </si>
  <si>
    <t>FISEE2,14</t>
  </si>
  <si>
    <t>CARPENZANO</t>
  </si>
  <si>
    <t>CASPANI</t>
  </si>
  <si>
    <t>ILARIA MARIA</t>
  </si>
  <si>
    <t>DESIDERI</t>
  </si>
  <si>
    <t>DI BLASI</t>
  </si>
  <si>
    <t>FRANCESCA</t>
  </si>
  <si>
    <t>FISEE1,52</t>
  </si>
  <si>
    <t>DRAGUSAN</t>
  </si>
  <si>
    <t>TEODORA ALESSIA</t>
  </si>
  <si>
    <t>INFANZIA FASCIA MIN LARI</t>
  </si>
  <si>
    <t>ELEODORI</t>
  </si>
  <si>
    <t>DALIA</t>
  </si>
  <si>
    <t>GORI</t>
  </si>
  <si>
    <t>ROSI</t>
  </si>
  <si>
    <t>KOLOVANI</t>
  </si>
  <si>
    <t>CHLOE'</t>
  </si>
  <si>
    <t>SVEVA</t>
  </si>
  <si>
    <t>RAGONI</t>
  </si>
  <si>
    <t>FISEE3,93</t>
  </si>
  <si>
    <t>RISCOLO</t>
  </si>
  <si>
    <t>GREGORIO</t>
  </si>
  <si>
    <t>FISEE2,17</t>
  </si>
  <si>
    <t>TONCELLI</t>
  </si>
  <si>
    <t>FISEE1,76</t>
  </si>
  <si>
    <t>BELPOLITI</t>
  </si>
  <si>
    <t>SEZIONE B</t>
  </si>
  <si>
    <t>COCCHIOLA</t>
  </si>
  <si>
    <t>COLOMBINI</t>
  </si>
  <si>
    <t>CONSANI</t>
  </si>
  <si>
    <t>IRIDE</t>
  </si>
  <si>
    <t>AYOUV</t>
  </si>
  <si>
    <t>MOHAMED</t>
  </si>
  <si>
    <t>FODDIS</t>
  </si>
  <si>
    <t>FORNAI</t>
  </si>
  <si>
    <t>KASAMI</t>
  </si>
  <si>
    <t>DANIELA</t>
  </si>
  <si>
    <t>SAMIR</t>
  </si>
  <si>
    <t>MENDOZA</t>
  </si>
  <si>
    <t>GIORGIO</t>
  </si>
  <si>
    <t>NICCOLINI</t>
  </si>
  <si>
    <t>FISEE1,69</t>
  </si>
  <si>
    <t>PIERONI</t>
  </si>
  <si>
    <t>CECILIA</t>
  </si>
  <si>
    <t>SPACCARELLI</t>
  </si>
  <si>
    <t>EGLE</t>
  </si>
  <si>
    <t>FISEE1,45</t>
  </si>
  <si>
    <t>PIETRO PAOLO</t>
  </si>
  <si>
    <t>SCUOLA INFANZIA SANMINIATELLI</t>
  </si>
  <si>
    <t>STANZA AZZURRA</t>
  </si>
  <si>
    <t>BIONDO</t>
  </si>
  <si>
    <t>CHIAVARO</t>
  </si>
  <si>
    <t>DAZZI</t>
  </si>
  <si>
    <t>FISEE2,71</t>
  </si>
  <si>
    <t>FASCETTI</t>
  </si>
  <si>
    <t>ALFREDO</t>
  </si>
  <si>
    <t>FISEE3,81</t>
  </si>
  <si>
    <t>LUCCHINO</t>
  </si>
  <si>
    <t>MANNELLA</t>
  </si>
  <si>
    <t>CARLA</t>
  </si>
  <si>
    <t>MENCACCI</t>
  </si>
  <si>
    <t>MURGIONI</t>
  </si>
  <si>
    <t>PELLIZZON</t>
  </si>
  <si>
    <t>PETRONE</t>
  </si>
  <si>
    <t>GIUSEPPE</t>
  </si>
  <si>
    <t>PUCA</t>
  </si>
  <si>
    <t>CLAUDIA</t>
  </si>
  <si>
    <t>FISEE1,19</t>
  </si>
  <si>
    <t>ALEKS</t>
  </si>
  <si>
    <t>MIRCO</t>
  </si>
  <si>
    <t>VANI</t>
  </si>
  <si>
    <t>GIACOMO</t>
  </si>
  <si>
    <t>BARONE</t>
  </si>
  <si>
    <t>GIONA</t>
  </si>
  <si>
    <t>STANZA GIALLA</t>
  </si>
  <si>
    <t>FISEE2,55</t>
  </si>
  <si>
    <t>D'ALASCIO</t>
  </si>
  <si>
    <t>WILLIAM</t>
  </si>
  <si>
    <t>DAINI</t>
  </si>
  <si>
    <t>FISEE1,74</t>
  </si>
  <si>
    <t>DE VITO</t>
  </si>
  <si>
    <t>RAYANE</t>
  </si>
  <si>
    <t>WALID</t>
  </si>
  <si>
    <t>FORNACIARI</t>
  </si>
  <si>
    <t>FISEE1,35</t>
  </si>
  <si>
    <t>FUSCO</t>
  </si>
  <si>
    <t>FISEE1,98</t>
  </si>
  <si>
    <t>FISEE2,24</t>
  </si>
  <si>
    <t>MANCINI</t>
  </si>
  <si>
    <t>PANATTONI</t>
  </si>
  <si>
    <t>FISEE2,38</t>
  </si>
  <si>
    <t>FISEE2,03</t>
  </si>
  <si>
    <t>TAMBURINI</t>
  </si>
  <si>
    <t>AMELIA</t>
  </si>
  <si>
    <t>ALBANI</t>
  </si>
  <si>
    <t>STANZA ROSA</t>
  </si>
  <si>
    <t>FISEE2,25</t>
  </si>
  <si>
    <t>BANCHELLINI</t>
  </si>
  <si>
    <t>LARA</t>
  </si>
  <si>
    <t>BERTONELLI</t>
  </si>
  <si>
    <t>BOLDRINI</t>
  </si>
  <si>
    <t>BRACCI</t>
  </si>
  <si>
    <t>CAVALIERE</t>
  </si>
  <si>
    <t>FISEE2,97</t>
  </si>
  <si>
    <t>FISEE2,13</t>
  </si>
  <si>
    <t>PABLO</t>
  </si>
  <si>
    <t>MIRKO</t>
  </si>
  <si>
    <t>FIORENTINI</t>
  </si>
  <si>
    <t>IULA</t>
  </si>
  <si>
    <t>ANTONIO MARIA</t>
  </si>
  <si>
    <t>MATARESI</t>
  </si>
  <si>
    <t>FISEE2,42</t>
  </si>
  <si>
    <t>MIRAKA</t>
  </si>
  <si>
    <t>JONATHAN</t>
  </si>
  <si>
    <t>OLIVERI</t>
  </si>
  <si>
    <t>PINATO</t>
  </si>
  <si>
    <t>SCUTTARI</t>
  </si>
  <si>
    <t>AGA</t>
  </si>
  <si>
    <t>LEANDRO</t>
  </si>
  <si>
    <t>STANZA VERDE</t>
  </si>
  <si>
    <t>ANICHINI</t>
  </si>
  <si>
    <t>BRIGANTI</t>
  </si>
  <si>
    <t xml:space="preserve">CONCU </t>
  </si>
  <si>
    <t>GUARDUCCI</t>
  </si>
  <si>
    <t>GUIDI</t>
  </si>
  <si>
    <t>MARCO ARES</t>
  </si>
  <si>
    <t>KOPSHTI</t>
  </si>
  <si>
    <t>RAIAN</t>
  </si>
  <si>
    <t>MARSILI</t>
  </si>
  <si>
    <t>NENCI</t>
  </si>
  <si>
    <t>MARIA SOLE</t>
  </si>
  <si>
    <t>PELLICCI</t>
  </si>
  <si>
    <t>FISEE3,17</t>
  </si>
  <si>
    <t>POGGI</t>
  </si>
  <si>
    <t>TRAFELI</t>
  </si>
  <si>
    <t>FISEE1,89</t>
  </si>
  <si>
    <t>SINDI</t>
  </si>
  <si>
    <t>STANZA VIOLA</t>
  </si>
  <si>
    <t>CARTACCI</t>
  </si>
  <si>
    <t>PETRA</t>
  </si>
  <si>
    <t>FROSINI</t>
  </si>
  <si>
    <t>FISEE2,66</t>
  </si>
  <si>
    <t>MASSIDDA</t>
  </si>
  <si>
    <t>ROSA</t>
  </si>
  <si>
    <t>MAICOL</t>
  </si>
  <si>
    <t>NANNETTI</t>
  </si>
  <si>
    <t>PETTA</t>
  </si>
  <si>
    <t>ISABEL</t>
  </si>
  <si>
    <t>CELESTE</t>
  </si>
  <si>
    <t>SPIGA</t>
  </si>
  <si>
    <t>FISEE1,53</t>
  </si>
  <si>
    <t>TICHETTI</t>
  </si>
  <si>
    <t>MALAK</t>
  </si>
  <si>
    <t>TRENTI</t>
  </si>
  <si>
    <t>TASSINARI</t>
  </si>
  <si>
    <t>SCUOLA MATERNA PRIVATA S.S. CROCIFISSO</t>
  </si>
  <si>
    <t>NUOVI ISCRITTI</t>
  </si>
  <si>
    <t>BARTOLI</t>
  </si>
  <si>
    <t>FRIDA</t>
  </si>
  <si>
    <t>UNICA</t>
  </si>
  <si>
    <t>BERNARDESCHI</t>
  </si>
  <si>
    <t>DONATI</t>
  </si>
  <si>
    <t>FACCHINI</t>
  </si>
  <si>
    <t>EMILIO</t>
  </si>
  <si>
    <t>FATIGATI</t>
  </si>
  <si>
    <t>FAVILLI</t>
  </si>
  <si>
    <t>FISEE2,12</t>
  </si>
  <si>
    <t>FUSI</t>
  </si>
  <si>
    <t>FISEE2,99</t>
  </si>
  <si>
    <t>ILIESCU</t>
  </si>
  <si>
    <t>MANFREDINI</t>
  </si>
  <si>
    <t>MANNUCCI</t>
  </si>
  <si>
    <t>VITTORIO</t>
  </si>
  <si>
    <t>SARTINI</t>
  </si>
  <si>
    <t>FRANCESCO ANDREA</t>
  </si>
  <si>
    <t>TROCCHI</t>
  </si>
  <si>
    <t>FORMULA PURA 2016</t>
  </si>
  <si>
    <t>FORMULA PURA GIUSTA 2015</t>
  </si>
  <si>
    <t>QUOTA ANNO</t>
  </si>
  <si>
    <t>ISEE PRESENTATO</t>
  </si>
  <si>
    <t>FORM CORR 3</t>
  </si>
  <si>
    <t>GETTITO TOTALE COMPRESI NIDI</t>
  </si>
  <si>
    <t>INSERISCI QUI SOTTO L' ISEE</t>
  </si>
  <si>
    <t>TARIFFA A PASTO</t>
  </si>
  <si>
    <t>CALCOLATORE DI TARIFFE PER SCUOLE PRIMARIE (T.CARDELLI, SALVO D' ACQUISTO E SANMINIATELLI) E DELL' INFANZIA DI CEVOLI, PERIGNANO E S.S. CROCIFISSO DI LARI</t>
  </si>
  <si>
    <t>PARLASCIO</t>
  </si>
  <si>
    <t>NIDO</t>
  </si>
  <si>
    <t>CALCOLATORE DI TARIFFE PER SCUOLA DELL' INFANZIA DI PARLASCIO</t>
  </si>
  <si>
    <t>CALCOLATORE DI TARIFFE PER I NIDI</t>
  </si>
  <si>
    <t>CALCOLATORE DI TARIFFE PER LA MENSA</t>
  </si>
  <si>
    <t>Scegli qui sotto la tua scuola</t>
  </si>
  <si>
    <t>NIDI</t>
  </si>
  <si>
    <t>SCUOLA DELL' INFANZIA DI PARLASCIO</t>
  </si>
  <si>
    <t>SCUOLA PRIMARIA T. CARDELLI</t>
  </si>
  <si>
    <t>SCUOLE PRIMARIE SALVO D' ACQUISTO E SANMINIATELLI</t>
  </si>
  <si>
    <t>SCUOLE DELL' INFANZIA DI CEVOLI E PERIGNANO</t>
  </si>
  <si>
    <t>SCUOLA S.S. CROCIFISSO DI 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</si>
</sst>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71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5" fontId="0" fillId="0" borderId="0" xfId="0" applyNumberFormat="1"/>
    <xf numFmtId="0" fontId="0" fillId="0" borderId="1" xfId="0" applyBorder="1"/>
    <xf numFmtId="2" fontId="0" fillId="0" borderId="0" xfId="0" applyNumberFormat="1" applyFont="1"/>
    <xf numFmtId="1" fontId="0" fillId="0" borderId="0" xfId="0" applyNumberFormat="1"/>
    <xf numFmtId="2" fontId="1" fillId="0" borderId="2" xfId="0" applyNumberFormat="1" applyFont="1" applyBorder="1"/>
    <xf numFmtId="0" fontId="0" fillId="0" borderId="2" xfId="0" applyBorder="1"/>
    <xf numFmtId="2" fontId="0" fillId="0" borderId="2" xfId="0" applyNumberFormat="1" applyBorder="1"/>
    <xf numFmtId="0" fontId="0" fillId="0" borderId="3" xfId="0" applyBorder="1"/>
    <xf numFmtId="15" fontId="0" fillId="0" borderId="3" xfId="0" applyNumberFormat="1" applyBorder="1"/>
    <xf numFmtId="2" fontId="0" fillId="0" borderId="3" xfId="0" applyNumberFormat="1" applyBorder="1"/>
    <xf numFmtId="2" fontId="1" fillId="0" borderId="3" xfId="0" applyNumberFormat="1" applyFont="1" applyBorder="1"/>
    <xf numFmtId="1" fontId="0" fillId="0" borderId="3" xfId="0" applyNumberFormat="1" applyBorder="1"/>
    <xf numFmtId="0" fontId="0" fillId="0" borderId="0" xfId="0" applyBorder="1"/>
    <xf numFmtId="18" fontId="0" fillId="0" borderId="0" xfId="0" applyNumberFormat="1"/>
    <xf numFmtId="0" fontId="0" fillId="2" borderId="0" xfId="0" applyFill="1"/>
    <xf numFmtId="15" fontId="0" fillId="2" borderId="0" xfId="0" applyNumberFormat="1" applyFill="1"/>
    <xf numFmtId="2" fontId="0" fillId="2" borderId="0" xfId="0" applyNumberFormat="1" applyFill="1"/>
    <xf numFmtId="2" fontId="1" fillId="2" borderId="0" xfId="0" applyNumberFormat="1" applyFont="1" applyFill="1"/>
    <xf numFmtId="1" fontId="0" fillId="2" borderId="0" xfId="0" applyNumberFormat="1" applyFill="1"/>
    <xf numFmtId="2" fontId="1" fillId="2" borderId="2" xfId="0" applyNumberFormat="1" applyFont="1" applyFill="1" applyBorder="1"/>
    <xf numFmtId="0" fontId="0" fillId="2" borderId="2" xfId="0" applyFill="1" applyBorder="1"/>
    <xf numFmtId="2" fontId="0" fillId="2" borderId="2" xfId="0" applyNumberFormat="1" applyFill="1" applyBorder="1"/>
    <xf numFmtId="0" fontId="1" fillId="3" borderId="0" xfId="0" applyFont="1" applyFill="1" applyAlignment="1">
      <alignment wrapText="1"/>
    </xf>
    <xf numFmtId="2" fontId="1" fillId="4" borderId="0" xfId="0" applyNumberFormat="1" applyFont="1" applyFill="1"/>
    <xf numFmtId="2" fontId="1" fillId="0" borderId="0" xfId="0" applyNumberFormat="1" applyFont="1" applyFill="1"/>
    <xf numFmtId="2" fontId="1" fillId="5" borderId="0" xfId="0" applyNumberFormat="1" applyFont="1" applyFill="1"/>
    <xf numFmtId="0" fontId="1" fillId="4" borderId="0" xfId="0" applyFont="1" applyFill="1"/>
    <xf numFmtId="2" fontId="1" fillId="6" borderId="0" xfId="0" applyNumberFormat="1" applyFont="1" applyFill="1"/>
    <xf numFmtId="2" fontId="1" fillId="7" borderId="0" xfId="0" applyNumberFormat="1" applyFont="1" applyFill="1"/>
    <xf numFmtId="2" fontId="1" fillId="8" borderId="0" xfId="0" applyNumberFormat="1" applyFont="1" applyFill="1"/>
    <xf numFmtId="0" fontId="3" fillId="0" borderId="0" xfId="0" applyFont="1"/>
    <xf numFmtId="15" fontId="3" fillId="0" borderId="0" xfId="0" applyNumberFormat="1" applyFont="1"/>
    <xf numFmtId="0" fontId="3" fillId="0" borderId="1" xfId="0" applyFont="1" applyBorder="1"/>
    <xf numFmtId="2" fontId="4" fillId="0" borderId="0" xfId="0" applyNumberFormat="1" applyFont="1"/>
    <xf numFmtId="0" fontId="3" fillId="0" borderId="0" xfId="0" applyFont="1" applyBorder="1"/>
    <xf numFmtId="0" fontId="0" fillId="0" borderId="0" xfId="0" applyFill="1" applyBorder="1"/>
    <xf numFmtId="2" fontId="0" fillId="0" borderId="0" xfId="0" applyNumberFormat="1" applyFont="1" applyFill="1"/>
    <xf numFmtId="2" fontId="0" fillId="0" borderId="0" xfId="0" applyNumberFormat="1" applyFill="1"/>
    <xf numFmtId="0" fontId="0" fillId="0" borderId="0" xfId="0" applyFill="1"/>
    <xf numFmtId="0" fontId="1" fillId="0" borderId="0" xfId="0" applyFont="1" applyFill="1"/>
    <xf numFmtId="2" fontId="4" fillId="0" borderId="0" xfId="0" applyNumberFormat="1" applyFont="1" applyFill="1"/>
    <xf numFmtId="0" fontId="0" fillId="0" borderId="0" xfId="0" applyFill="1" applyBorder="1" applyProtection="1"/>
    <xf numFmtId="0" fontId="0" fillId="0" borderId="0" xfId="0" applyAlignment="1"/>
    <xf numFmtId="2" fontId="1" fillId="7" borderId="4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 applyProtection="1">
      <alignment horizontal="center" vertical="center"/>
      <protection locked="0"/>
    </xf>
    <xf numFmtId="2" fontId="4" fillId="11" borderId="4" xfId="0" applyNumberFormat="1" applyFont="1" applyFill="1" applyBorder="1" applyAlignment="1">
      <alignment horizontal="center" vertical="center"/>
    </xf>
    <xf numFmtId="2" fontId="4" fillId="11" borderId="0" xfId="0" applyNumberFormat="1" applyFont="1" applyFill="1" applyAlignment="1">
      <alignment horizontal="center" vertical="center"/>
    </xf>
    <xf numFmtId="2" fontId="1" fillId="0" borderId="5" xfId="0" applyNumberFormat="1" applyFont="1" applyBorder="1"/>
    <xf numFmtId="0" fontId="0" fillId="0" borderId="5" xfId="0" applyBorder="1"/>
    <xf numFmtId="2" fontId="0" fillId="0" borderId="5" xfId="0" applyNumberFormat="1" applyBorder="1"/>
    <xf numFmtId="2" fontId="1" fillId="0" borderId="6" xfId="0" applyNumberFormat="1" applyFont="1" applyBorder="1"/>
    <xf numFmtId="0" fontId="0" fillId="0" borderId="6" xfId="0" applyBorder="1"/>
    <xf numFmtId="2" fontId="0" fillId="0" borderId="6" xfId="0" applyNumberFormat="1" applyBorder="1"/>
    <xf numFmtId="0" fontId="0" fillId="10" borderId="4" xfId="0" applyFill="1" applyBorder="1" applyAlignment="1" applyProtection="1">
      <alignment horizontal="center" vertical="center"/>
      <protection locked="0"/>
    </xf>
    <xf numFmtId="0" fontId="0" fillId="10" borderId="4" xfId="0" applyFill="1" applyBorder="1" applyProtection="1">
      <protection locked="0"/>
    </xf>
    <xf numFmtId="2" fontId="0" fillId="0" borderId="0" xfId="0" applyNumberFormat="1" applyFill="1" applyProtection="1">
      <protection locked="0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$AY$1" fmlaRange="$BD$9:$BD$14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533400</xdr:colOff>
      <xdr:row>0</xdr:row>
      <xdr:rowOff>0</xdr:rowOff>
    </xdr:from>
    <xdr:to>
      <xdr:col>47</xdr:col>
      <xdr:colOff>809625</xdr:colOff>
      <xdr:row>1</xdr:row>
      <xdr:rowOff>41345</xdr:rowOff>
    </xdr:to>
    <xdr:pic>
      <xdr:nvPicPr>
        <xdr:cNvPr id="1044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628900" cy="736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</xdr:row>
          <xdr:rowOff>200025</xdr:rowOff>
        </xdr:from>
        <xdr:to>
          <xdr:col>49</xdr:col>
          <xdr:colOff>171450</xdr:colOff>
          <xdr:row>3</xdr:row>
          <xdr:rowOff>485775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agraf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taglio"/>
    </sheetNames>
    <sheetDataSet>
      <sheetData sheetId="0">
        <row r="9">
          <cell r="B9">
            <v>250</v>
          </cell>
          <cell r="C9">
            <v>120</v>
          </cell>
          <cell r="D9" t="str">
            <v>VITARELLI</v>
          </cell>
          <cell r="E9" t="str">
            <v>FEDERICO</v>
          </cell>
        </row>
        <row r="10">
          <cell r="B10">
            <v>1</v>
          </cell>
          <cell r="C10">
            <v>1</v>
          </cell>
          <cell r="D10" t="str">
            <v>CAPRAI</v>
          </cell>
          <cell r="E10" t="str">
            <v>ROBERTA</v>
          </cell>
        </row>
        <row r="11">
          <cell r="B11">
            <v>2</v>
          </cell>
          <cell r="C11">
            <v>1</v>
          </cell>
          <cell r="D11" t="str">
            <v>BERNARDINI</v>
          </cell>
          <cell r="E11" t="str">
            <v>LUDOVICA</v>
          </cell>
        </row>
        <row r="12">
          <cell r="B12">
            <v>3</v>
          </cell>
          <cell r="C12">
            <v>2</v>
          </cell>
          <cell r="D12" t="str">
            <v>MONTAGNANI</v>
          </cell>
          <cell r="E12" t="str">
            <v>VERONICA</v>
          </cell>
        </row>
        <row r="13">
          <cell r="B13">
            <v>4</v>
          </cell>
          <cell r="C13">
            <v>2</v>
          </cell>
          <cell r="D13" t="str">
            <v>CARLUCCI</v>
          </cell>
          <cell r="E13" t="str">
            <v>CAMILLA</v>
          </cell>
        </row>
        <row r="14">
          <cell r="B14">
            <v>5</v>
          </cell>
          <cell r="C14">
            <v>3</v>
          </cell>
          <cell r="D14" t="str">
            <v>CARONIA</v>
          </cell>
          <cell r="E14" t="str">
            <v>GIUSI</v>
          </cell>
        </row>
        <row r="15">
          <cell r="B15">
            <v>6</v>
          </cell>
          <cell r="C15">
            <v>3</v>
          </cell>
          <cell r="D15" t="str">
            <v>MEINI</v>
          </cell>
          <cell r="E15" t="str">
            <v>GIULIA</v>
          </cell>
        </row>
        <row r="16">
          <cell r="B16">
            <v>7</v>
          </cell>
          <cell r="C16">
            <v>4</v>
          </cell>
          <cell r="D16" t="str">
            <v>DEL CORSO</v>
          </cell>
          <cell r="E16" t="str">
            <v>FRANCESCA</v>
          </cell>
        </row>
        <row r="17">
          <cell r="B17">
            <v>8</v>
          </cell>
          <cell r="C17">
            <v>4</v>
          </cell>
          <cell r="D17" t="str">
            <v>MESSINA</v>
          </cell>
          <cell r="E17" t="str">
            <v>MICHELE</v>
          </cell>
        </row>
        <row r="18">
          <cell r="B18">
            <v>9</v>
          </cell>
          <cell r="C18">
            <v>5</v>
          </cell>
          <cell r="D18" t="str">
            <v>MUCA</v>
          </cell>
          <cell r="E18" t="str">
            <v>KLOTILDA</v>
          </cell>
        </row>
        <row r="19">
          <cell r="B19">
            <v>10</v>
          </cell>
          <cell r="C19">
            <v>5</v>
          </cell>
          <cell r="D19" t="str">
            <v>MUCA</v>
          </cell>
          <cell r="E19" t="str">
            <v>ESTER</v>
          </cell>
        </row>
        <row r="20">
          <cell r="B20">
            <v>11</v>
          </cell>
          <cell r="C20">
            <v>6</v>
          </cell>
          <cell r="D20" t="str">
            <v>DONATI</v>
          </cell>
          <cell r="E20" t="str">
            <v>FEDERICA</v>
          </cell>
        </row>
        <row r="21">
          <cell r="B21">
            <v>12</v>
          </cell>
          <cell r="C21">
            <v>6</v>
          </cell>
          <cell r="D21" t="str">
            <v>NICCOLAI</v>
          </cell>
          <cell r="E21" t="str">
            <v>ELENA</v>
          </cell>
        </row>
        <row r="22">
          <cell r="B22">
            <v>14</v>
          </cell>
          <cell r="C22">
            <v>7</v>
          </cell>
          <cell r="D22" t="str">
            <v>PETRI</v>
          </cell>
          <cell r="E22" t="str">
            <v>FILIPPO</v>
          </cell>
        </row>
        <row r="23">
          <cell r="B23">
            <v>15</v>
          </cell>
          <cell r="C23">
            <v>8</v>
          </cell>
          <cell r="D23" t="str">
            <v>BIMBI</v>
          </cell>
          <cell r="E23" t="str">
            <v>MONICA</v>
          </cell>
        </row>
        <row r="24">
          <cell r="B24">
            <v>16</v>
          </cell>
          <cell r="C24">
            <v>8</v>
          </cell>
          <cell r="D24" t="str">
            <v>RICCETTI</v>
          </cell>
          <cell r="E24" t="str">
            <v>ELENA</v>
          </cell>
        </row>
        <row r="25">
          <cell r="B25">
            <v>17</v>
          </cell>
          <cell r="C25">
            <v>9</v>
          </cell>
          <cell r="D25" t="str">
            <v>DEL PICCHIA</v>
          </cell>
          <cell r="E25" t="str">
            <v>FABRIZIA</v>
          </cell>
        </row>
        <row r="26">
          <cell r="B26">
            <v>18</v>
          </cell>
          <cell r="C26">
            <v>9</v>
          </cell>
          <cell r="D26" t="str">
            <v>SALTO</v>
          </cell>
          <cell r="E26" t="str">
            <v>BENEDETTA</v>
          </cell>
        </row>
        <row r="27">
          <cell r="B27">
            <v>2373</v>
          </cell>
          <cell r="C27">
            <v>1012</v>
          </cell>
          <cell r="D27" t="str">
            <v>POP</v>
          </cell>
          <cell r="E27" t="str">
            <v>ELENA</v>
          </cell>
        </row>
        <row r="28">
          <cell r="B28">
            <v>4131</v>
          </cell>
          <cell r="C28">
            <v>1625</v>
          </cell>
          <cell r="D28" t="str">
            <v>YU</v>
          </cell>
          <cell r="E28" t="str">
            <v>GIOVANNI</v>
          </cell>
        </row>
        <row r="29">
          <cell r="B29">
            <v>20</v>
          </cell>
          <cell r="C29">
            <v>10</v>
          </cell>
          <cell r="D29" t="str">
            <v>SANDOR</v>
          </cell>
          <cell r="E29" t="str">
            <v>BIANCA ALEXANDRA</v>
          </cell>
        </row>
        <row r="30">
          <cell r="B30">
            <v>22</v>
          </cell>
          <cell r="C30">
            <v>11</v>
          </cell>
          <cell r="D30" t="str">
            <v>SOMMANI</v>
          </cell>
          <cell r="E30" t="str">
            <v>ANDREA</v>
          </cell>
        </row>
        <row r="31">
          <cell r="B31">
            <v>24</v>
          </cell>
          <cell r="C31">
            <v>12</v>
          </cell>
          <cell r="D31" t="str">
            <v>SPADONI</v>
          </cell>
          <cell r="E31" t="str">
            <v>OLGA</v>
          </cell>
        </row>
        <row r="32">
          <cell r="B32">
            <v>25</v>
          </cell>
          <cell r="C32">
            <v>13</v>
          </cell>
          <cell r="D32" t="str">
            <v>TONANNI</v>
          </cell>
          <cell r="E32" t="str">
            <v>CARMELA</v>
          </cell>
        </row>
        <row r="33">
          <cell r="B33">
            <v>26</v>
          </cell>
          <cell r="C33">
            <v>13</v>
          </cell>
          <cell r="D33" t="str">
            <v>TOMACELLI</v>
          </cell>
          <cell r="E33" t="str">
            <v>ALESSANDRO</v>
          </cell>
        </row>
        <row r="34">
          <cell r="B34">
            <v>27</v>
          </cell>
          <cell r="C34">
            <v>14</v>
          </cell>
          <cell r="D34" t="str">
            <v>ANTOLINI</v>
          </cell>
          <cell r="E34" t="str">
            <v>MAURA</v>
          </cell>
        </row>
        <row r="35">
          <cell r="B35">
            <v>2953</v>
          </cell>
          <cell r="C35">
            <v>1234</v>
          </cell>
          <cell r="D35" t="str">
            <v>CARPITA</v>
          </cell>
          <cell r="E35" t="str">
            <v>PAOLO</v>
          </cell>
        </row>
        <row r="36">
          <cell r="B36">
            <v>28</v>
          </cell>
          <cell r="C36">
            <v>14</v>
          </cell>
          <cell r="D36" t="str">
            <v>ALLEGRI</v>
          </cell>
          <cell r="E36" t="str">
            <v>MERONICA</v>
          </cell>
        </row>
        <row r="37">
          <cell r="B37">
            <v>29</v>
          </cell>
          <cell r="C37">
            <v>15</v>
          </cell>
          <cell r="D37" t="str">
            <v>VOLPINI</v>
          </cell>
          <cell r="E37" t="str">
            <v>MARIA SERENA</v>
          </cell>
        </row>
        <row r="38">
          <cell r="B38">
            <v>31</v>
          </cell>
          <cell r="C38">
            <v>16</v>
          </cell>
          <cell r="D38" t="str">
            <v>DI PASCOLI</v>
          </cell>
          <cell r="E38" t="str">
            <v>ALESSANDRA</v>
          </cell>
        </row>
        <row r="39">
          <cell r="B39">
            <v>32</v>
          </cell>
          <cell r="C39">
            <v>16</v>
          </cell>
          <cell r="D39" t="str">
            <v>DINI</v>
          </cell>
          <cell r="E39" t="str">
            <v>FRANCESCO</v>
          </cell>
        </row>
        <row r="40">
          <cell r="B40">
            <v>33</v>
          </cell>
          <cell r="C40">
            <v>17</v>
          </cell>
          <cell r="D40" t="str">
            <v>ABBATE</v>
          </cell>
          <cell r="E40" t="str">
            <v>CARMEN STEFANIA</v>
          </cell>
        </row>
        <row r="41">
          <cell r="B41">
            <v>34</v>
          </cell>
          <cell r="C41">
            <v>17</v>
          </cell>
          <cell r="D41" t="str">
            <v>MASTANTUONI</v>
          </cell>
          <cell r="E41" t="str">
            <v>LORIS</v>
          </cell>
        </row>
        <row r="42">
          <cell r="B42">
            <v>35</v>
          </cell>
          <cell r="C42">
            <v>18</v>
          </cell>
          <cell r="D42" t="str">
            <v>FERRISI</v>
          </cell>
          <cell r="E42" t="str">
            <v>GIOIA</v>
          </cell>
        </row>
        <row r="43">
          <cell r="B43">
            <v>36</v>
          </cell>
          <cell r="C43">
            <v>18</v>
          </cell>
          <cell r="D43" t="str">
            <v>NASZODI</v>
          </cell>
          <cell r="E43" t="str">
            <v>NAUZIKA JOLANDA</v>
          </cell>
        </row>
        <row r="44">
          <cell r="B44">
            <v>37</v>
          </cell>
          <cell r="C44">
            <v>19</v>
          </cell>
          <cell r="D44" t="str">
            <v>BURGALASSI</v>
          </cell>
          <cell r="E44" t="str">
            <v>CHIARA</v>
          </cell>
        </row>
        <row r="45">
          <cell r="B45">
            <v>39</v>
          </cell>
          <cell r="C45">
            <v>20</v>
          </cell>
          <cell r="D45" t="str">
            <v>MARINUCCI</v>
          </cell>
          <cell r="E45" t="str">
            <v>SANDRA</v>
          </cell>
        </row>
        <row r="46">
          <cell r="B46">
            <v>40</v>
          </cell>
          <cell r="C46">
            <v>20</v>
          </cell>
          <cell r="D46" t="str">
            <v>RAGNOLI</v>
          </cell>
          <cell r="E46" t="str">
            <v>GIOVANNI</v>
          </cell>
        </row>
        <row r="47">
          <cell r="B47">
            <v>41</v>
          </cell>
          <cell r="C47">
            <v>21</v>
          </cell>
          <cell r="D47" t="str">
            <v>CINI</v>
          </cell>
          <cell r="E47" t="str">
            <v>BARBARA</v>
          </cell>
        </row>
        <row r="48">
          <cell r="B48">
            <v>42</v>
          </cell>
          <cell r="C48">
            <v>21</v>
          </cell>
          <cell r="D48" t="str">
            <v>RAGUZZI</v>
          </cell>
          <cell r="E48" t="str">
            <v>ELISA</v>
          </cell>
        </row>
        <row r="49">
          <cell r="B49">
            <v>43</v>
          </cell>
          <cell r="C49">
            <v>22</v>
          </cell>
          <cell r="D49" t="str">
            <v>PATRONO</v>
          </cell>
          <cell r="E49" t="str">
            <v>IVANA</v>
          </cell>
        </row>
        <row r="50">
          <cell r="B50">
            <v>45</v>
          </cell>
          <cell r="C50">
            <v>23</v>
          </cell>
          <cell r="D50" t="str">
            <v>CAPONI</v>
          </cell>
          <cell r="E50" t="str">
            <v>ANNARITA</v>
          </cell>
        </row>
        <row r="51">
          <cell r="B51">
            <v>46</v>
          </cell>
          <cell r="C51">
            <v>23</v>
          </cell>
          <cell r="D51" t="str">
            <v>SALVADORI</v>
          </cell>
          <cell r="E51" t="str">
            <v>ANITA</v>
          </cell>
        </row>
        <row r="52">
          <cell r="B52">
            <v>47</v>
          </cell>
          <cell r="C52">
            <v>24</v>
          </cell>
          <cell r="D52" t="str">
            <v>CASTELLINI</v>
          </cell>
          <cell r="E52" t="str">
            <v>SAMANTA</v>
          </cell>
        </row>
        <row r="53">
          <cell r="B53">
            <v>48</v>
          </cell>
          <cell r="C53">
            <v>24</v>
          </cell>
          <cell r="D53" t="str">
            <v>VARAMO</v>
          </cell>
          <cell r="E53" t="str">
            <v>NICOLE</v>
          </cell>
        </row>
        <row r="54">
          <cell r="B54">
            <v>49</v>
          </cell>
          <cell r="C54">
            <v>25</v>
          </cell>
          <cell r="D54" t="str">
            <v>GRAZIANO</v>
          </cell>
          <cell r="E54" t="str">
            <v>MARIA GIOCONDA</v>
          </cell>
        </row>
        <row r="55">
          <cell r="B55">
            <v>571</v>
          </cell>
          <cell r="C55">
            <v>260</v>
          </cell>
          <cell r="D55" t="str">
            <v>GENITORI DI</v>
          </cell>
          <cell r="E55" t="str">
            <v>ORLANDO LEONARDO</v>
          </cell>
        </row>
        <row r="56">
          <cell r="B56">
            <v>50</v>
          </cell>
          <cell r="C56">
            <v>25</v>
          </cell>
          <cell r="D56" t="str">
            <v>VILLANO</v>
          </cell>
          <cell r="E56" t="str">
            <v>FRANCESCO</v>
          </cell>
        </row>
        <row r="57">
          <cell r="B57">
            <v>51</v>
          </cell>
          <cell r="C57">
            <v>26</v>
          </cell>
          <cell r="D57" t="str">
            <v>CARASSALE</v>
          </cell>
          <cell r="E57" t="str">
            <v>MONIA</v>
          </cell>
        </row>
        <row r="58">
          <cell r="B58">
            <v>52</v>
          </cell>
          <cell r="C58">
            <v>26</v>
          </cell>
          <cell r="D58" t="str">
            <v>VIVALDI</v>
          </cell>
          <cell r="E58" t="str">
            <v>LAVINIA</v>
          </cell>
        </row>
        <row r="59">
          <cell r="B59">
            <v>53</v>
          </cell>
          <cell r="C59">
            <v>27</v>
          </cell>
          <cell r="D59" t="str">
            <v>MANETTI</v>
          </cell>
          <cell r="E59" t="str">
            <v>LINDA</v>
          </cell>
        </row>
        <row r="60">
          <cell r="B60">
            <v>54</v>
          </cell>
          <cell r="C60">
            <v>27</v>
          </cell>
          <cell r="D60" t="str">
            <v>BARSOTTI</v>
          </cell>
          <cell r="E60" t="str">
            <v>GIANNI</v>
          </cell>
        </row>
        <row r="61">
          <cell r="B61">
            <v>55</v>
          </cell>
          <cell r="C61">
            <v>28</v>
          </cell>
          <cell r="D61" t="str">
            <v>MARCHETTI</v>
          </cell>
          <cell r="E61" t="str">
            <v>MICHELA</v>
          </cell>
        </row>
        <row r="62">
          <cell r="B62">
            <v>57</v>
          </cell>
          <cell r="C62">
            <v>29</v>
          </cell>
          <cell r="D62" t="str">
            <v>VELLA</v>
          </cell>
          <cell r="E62" t="str">
            <v>YLENIA</v>
          </cell>
        </row>
        <row r="63">
          <cell r="B63">
            <v>277</v>
          </cell>
          <cell r="C63">
            <v>132</v>
          </cell>
          <cell r="D63" t="str">
            <v>CORTESI</v>
          </cell>
          <cell r="E63" t="str">
            <v>STEFANIA</v>
          </cell>
        </row>
        <row r="64">
          <cell r="B64">
            <v>58</v>
          </cell>
          <cell r="C64">
            <v>29</v>
          </cell>
          <cell r="D64" t="str">
            <v>BOLOGNESI</v>
          </cell>
          <cell r="E64" t="str">
            <v>ALESSIA</v>
          </cell>
        </row>
        <row r="65">
          <cell r="B65">
            <v>60</v>
          </cell>
          <cell r="C65">
            <v>30</v>
          </cell>
          <cell r="D65" t="str">
            <v>CARLESSO</v>
          </cell>
          <cell r="E65" t="str">
            <v>LAVINIA</v>
          </cell>
        </row>
        <row r="66">
          <cell r="B66">
            <v>63</v>
          </cell>
          <cell r="C66">
            <v>32</v>
          </cell>
          <cell r="D66" t="str">
            <v>DI GRAZIANO</v>
          </cell>
          <cell r="E66" t="str">
            <v>ELISA</v>
          </cell>
        </row>
        <row r="67">
          <cell r="B67">
            <v>64</v>
          </cell>
          <cell r="C67">
            <v>32</v>
          </cell>
          <cell r="D67" t="str">
            <v>DICIOTTI</v>
          </cell>
          <cell r="E67" t="str">
            <v>ALESSIA</v>
          </cell>
        </row>
        <row r="68">
          <cell r="B68">
            <v>65</v>
          </cell>
          <cell r="C68">
            <v>33</v>
          </cell>
          <cell r="D68" t="str">
            <v>VIVAS</v>
          </cell>
          <cell r="E68" t="str">
            <v>PATRICIA</v>
          </cell>
        </row>
        <row r="69">
          <cell r="B69">
            <v>1909</v>
          </cell>
          <cell r="C69">
            <v>823</v>
          </cell>
          <cell r="D69" t="str">
            <v>COMUNE DI</v>
          </cell>
          <cell r="E69" t="str">
            <v>LARI</v>
          </cell>
        </row>
        <row r="70">
          <cell r="B70">
            <v>3885</v>
          </cell>
          <cell r="C70">
            <v>823</v>
          </cell>
          <cell r="D70" t="str">
            <v>INSEGNANTE LARI</v>
          </cell>
          <cell r="E70" t="str">
            <v>2</v>
          </cell>
        </row>
        <row r="71">
          <cell r="B71">
            <v>66</v>
          </cell>
          <cell r="C71">
            <v>33</v>
          </cell>
          <cell r="D71" t="str">
            <v>DICIOTTI</v>
          </cell>
          <cell r="E71" t="str">
            <v>EDEN</v>
          </cell>
        </row>
        <row r="72">
          <cell r="B72">
            <v>67</v>
          </cell>
          <cell r="C72">
            <v>34</v>
          </cell>
          <cell r="D72" t="str">
            <v>FERRETTI</v>
          </cell>
          <cell r="E72" t="str">
            <v>MONICA</v>
          </cell>
        </row>
        <row r="73">
          <cell r="B73">
            <v>68</v>
          </cell>
          <cell r="C73">
            <v>34</v>
          </cell>
          <cell r="D73" t="str">
            <v>FERRINI</v>
          </cell>
          <cell r="E73" t="str">
            <v>OTTAVIA MIRIAM</v>
          </cell>
        </row>
        <row r="74">
          <cell r="B74">
            <v>69</v>
          </cell>
          <cell r="C74">
            <v>35</v>
          </cell>
          <cell r="D74" t="str">
            <v>PUDDU</v>
          </cell>
          <cell r="E74" t="str">
            <v>ROMINA</v>
          </cell>
        </row>
        <row r="75">
          <cell r="B75">
            <v>71</v>
          </cell>
          <cell r="C75">
            <v>36</v>
          </cell>
          <cell r="D75" t="str">
            <v>BIONDI</v>
          </cell>
          <cell r="E75" t="str">
            <v>FEDERICA</v>
          </cell>
        </row>
        <row r="76">
          <cell r="B76">
            <v>73</v>
          </cell>
          <cell r="C76">
            <v>37</v>
          </cell>
          <cell r="D76" t="str">
            <v>BERTELLI</v>
          </cell>
          <cell r="E76" t="str">
            <v>ERICA</v>
          </cell>
        </row>
        <row r="77">
          <cell r="B77">
            <v>2189</v>
          </cell>
          <cell r="C77">
            <v>936</v>
          </cell>
          <cell r="D77" t="str">
            <v>PPAG</v>
          </cell>
          <cell r="E77" t="str">
            <v>FITTIZIO</v>
          </cell>
        </row>
        <row r="78">
          <cell r="B78">
            <v>74</v>
          </cell>
          <cell r="C78">
            <v>37</v>
          </cell>
          <cell r="D78" t="str">
            <v>MARTINI</v>
          </cell>
          <cell r="E78" t="str">
            <v>VIOLA</v>
          </cell>
        </row>
        <row r="79">
          <cell r="B79">
            <v>579</v>
          </cell>
          <cell r="C79">
            <v>264</v>
          </cell>
          <cell r="D79" t="str">
            <v>GENITORI DI</v>
          </cell>
          <cell r="E79" t="str">
            <v>SALTO ALESSIO</v>
          </cell>
        </row>
        <row r="80">
          <cell r="B80">
            <v>75</v>
          </cell>
          <cell r="C80">
            <v>3</v>
          </cell>
          <cell r="D80" t="str">
            <v>MEINI</v>
          </cell>
          <cell r="E80" t="str">
            <v>GINEVRA</v>
          </cell>
        </row>
        <row r="81">
          <cell r="B81">
            <v>78</v>
          </cell>
          <cell r="C81">
            <v>39</v>
          </cell>
          <cell r="D81" t="str">
            <v>MARTOLINI</v>
          </cell>
          <cell r="E81" t="str">
            <v>ILARIA</v>
          </cell>
        </row>
        <row r="82">
          <cell r="B82">
            <v>79</v>
          </cell>
          <cell r="C82">
            <v>39</v>
          </cell>
          <cell r="D82" t="str">
            <v>PUDDU</v>
          </cell>
          <cell r="E82" t="str">
            <v>ALESSANDRO</v>
          </cell>
        </row>
        <row r="83">
          <cell r="B83">
            <v>80</v>
          </cell>
          <cell r="C83">
            <v>40</v>
          </cell>
          <cell r="D83" t="str">
            <v>FERRISI</v>
          </cell>
          <cell r="E83" t="str">
            <v>SERENA</v>
          </cell>
          <cell r="F83">
            <v>11991.95</v>
          </cell>
        </row>
        <row r="84">
          <cell r="B84">
            <v>1910</v>
          </cell>
          <cell r="C84">
            <v>823</v>
          </cell>
          <cell r="D84" t="str">
            <v>INS. MATERNA CEVOLI</v>
          </cell>
          <cell r="E84" t="str">
            <v>1</v>
          </cell>
        </row>
        <row r="85">
          <cell r="B85">
            <v>3886</v>
          </cell>
          <cell r="C85">
            <v>823</v>
          </cell>
          <cell r="D85" t="str">
            <v>INSEGNANTE LARI</v>
          </cell>
          <cell r="E85" t="str">
            <v>3</v>
          </cell>
        </row>
        <row r="86">
          <cell r="B86">
            <v>82</v>
          </cell>
          <cell r="C86">
            <v>41</v>
          </cell>
          <cell r="D86" t="str">
            <v>BELCARI</v>
          </cell>
          <cell r="E86" t="str">
            <v>LARA</v>
          </cell>
        </row>
        <row r="87">
          <cell r="B87">
            <v>4232</v>
          </cell>
          <cell r="C87">
            <v>1664</v>
          </cell>
          <cell r="D87" t="str">
            <v>ADAMI</v>
          </cell>
          <cell r="E87" t="str">
            <v>CHIARA</v>
          </cell>
        </row>
        <row r="88">
          <cell r="B88">
            <v>4235</v>
          </cell>
          <cell r="C88">
            <v>1662</v>
          </cell>
          <cell r="D88" t="str">
            <v>SIEROTA</v>
          </cell>
          <cell r="E88" t="str">
            <v>MARTA</v>
          </cell>
        </row>
        <row r="89">
          <cell r="B89">
            <v>442</v>
          </cell>
          <cell r="C89">
            <v>204</v>
          </cell>
          <cell r="D89" t="str">
            <v>INTRAVAIA</v>
          </cell>
          <cell r="E89" t="str">
            <v>MARIA</v>
          </cell>
        </row>
        <row r="90">
          <cell r="B90">
            <v>83</v>
          </cell>
          <cell r="C90">
            <v>41</v>
          </cell>
          <cell r="D90" t="str">
            <v>TANI</v>
          </cell>
          <cell r="E90" t="str">
            <v>ANITA</v>
          </cell>
        </row>
        <row r="91">
          <cell r="B91">
            <v>84</v>
          </cell>
          <cell r="C91">
            <v>42</v>
          </cell>
          <cell r="D91" t="str">
            <v>GAZZARRINI</v>
          </cell>
          <cell r="E91" t="str">
            <v>DONATELLA</v>
          </cell>
        </row>
        <row r="92">
          <cell r="B92">
            <v>86</v>
          </cell>
          <cell r="C92">
            <v>43</v>
          </cell>
          <cell r="D92" t="str">
            <v>FERRISI</v>
          </cell>
          <cell r="E92" t="str">
            <v>LETIZIA</v>
          </cell>
          <cell r="F92">
            <v>15172.54</v>
          </cell>
        </row>
        <row r="93">
          <cell r="B93">
            <v>87</v>
          </cell>
          <cell r="C93">
            <v>43</v>
          </cell>
          <cell r="D93" t="str">
            <v>VIGNETTI</v>
          </cell>
          <cell r="E93" t="str">
            <v>VITTORIO</v>
          </cell>
          <cell r="F93">
            <v>15172.54</v>
          </cell>
        </row>
        <row r="94">
          <cell r="B94">
            <v>1191</v>
          </cell>
          <cell r="C94">
            <v>507</v>
          </cell>
          <cell r="D94" t="str">
            <v>PADO</v>
          </cell>
          <cell r="E94" t="str">
            <v>DANUTA</v>
          </cell>
          <cell r="F94">
            <v>2487.81</v>
          </cell>
        </row>
        <row r="95">
          <cell r="B95">
            <v>88</v>
          </cell>
          <cell r="C95">
            <v>44</v>
          </cell>
          <cell r="D95" t="str">
            <v>EICHENBERGER</v>
          </cell>
          <cell r="E95" t="str">
            <v>CARMEN</v>
          </cell>
        </row>
        <row r="96">
          <cell r="B96">
            <v>89</v>
          </cell>
          <cell r="C96">
            <v>44</v>
          </cell>
          <cell r="D96" t="str">
            <v>VILLANO</v>
          </cell>
          <cell r="E96" t="str">
            <v>ARES</v>
          </cell>
        </row>
        <row r="97">
          <cell r="B97">
            <v>90</v>
          </cell>
          <cell r="C97">
            <v>45</v>
          </cell>
          <cell r="D97" t="str">
            <v>NAYDENOVA</v>
          </cell>
          <cell r="E97" t="str">
            <v>DANIELA PAVLINOVA</v>
          </cell>
        </row>
        <row r="98">
          <cell r="B98">
            <v>91</v>
          </cell>
          <cell r="C98">
            <v>45</v>
          </cell>
          <cell r="D98" t="str">
            <v>VRATSOV</v>
          </cell>
          <cell r="E98" t="str">
            <v>ROMANNO</v>
          </cell>
        </row>
        <row r="99">
          <cell r="B99">
            <v>92</v>
          </cell>
          <cell r="C99">
            <v>46</v>
          </cell>
          <cell r="D99" t="str">
            <v>GIANNELLI</v>
          </cell>
          <cell r="E99" t="str">
            <v>MICHELA</v>
          </cell>
        </row>
        <row r="100">
          <cell r="B100">
            <v>93</v>
          </cell>
          <cell r="C100">
            <v>46</v>
          </cell>
          <cell r="D100" t="str">
            <v>BALDUCCI</v>
          </cell>
          <cell r="E100" t="str">
            <v>MATTIA</v>
          </cell>
        </row>
        <row r="101">
          <cell r="B101">
            <v>94</v>
          </cell>
          <cell r="C101">
            <v>47</v>
          </cell>
          <cell r="D101" t="str">
            <v>MARIOTTINI</v>
          </cell>
          <cell r="E101" t="str">
            <v>ELISABETTA</v>
          </cell>
        </row>
        <row r="102">
          <cell r="B102">
            <v>95</v>
          </cell>
          <cell r="C102">
            <v>47</v>
          </cell>
          <cell r="D102" t="str">
            <v>BERNINI</v>
          </cell>
          <cell r="E102" t="str">
            <v>JACOPO</v>
          </cell>
        </row>
        <row r="103">
          <cell r="B103">
            <v>97</v>
          </cell>
          <cell r="C103">
            <v>48</v>
          </cell>
          <cell r="D103" t="str">
            <v>BITOZZI</v>
          </cell>
          <cell r="E103" t="str">
            <v>ASIA</v>
          </cell>
        </row>
        <row r="104">
          <cell r="B104">
            <v>98</v>
          </cell>
          <cell r="C104">
            <v>49</v>
          </cell>
          <cell r="D104" t="str">
            <v>VERDENELLI</v>
          </cell>
          <cell r="E104" t="str">
            <v>PATRIZIA</v>
          </cell>
        </row>
        <row r="105">
          <cell r="B105">
            <v>99</v>
          </cell>
          <cell r="C105">
            <v>49</v>
          </cell>
          <cell r="D105" t="str">
            <v>CALLONI</v>
          </cell>
          <cell r="E105" t="str">
            <v>MARTINA</v>
          </cell>
        </row>
        <row r="106">
          <cell r="B106">
            <v>100</v>
          </cell>
          <cell r="C106">
            <v>50</v>
          </cell>
          <cell r="D106" t="str">
            <v>GRONCHI</v>
          </cell>
          <cell r="E106" t="str">
            <v>SABRINA</v>
          </cell>
        </row>
        <row r="107">
          <cell r="B107">
            <v>101</v>
          </cell>
          <cell r="C107">
            <v>50</v>
          </cell>
          <cell r="D107" t="str">
            <v>CECCANTI</v>
          </cell>
          <cell r="E107" t="str">
            <v>MATTIA</v>
          </cell>
        </row>
        <row r="108">
          <cell r="B108">
            <v>102</v>
          </cell>
          <cell r="C108">
            <v>51</v>
          </cell>
          <cell r="D108" t="str">
            <v>VIOLA</v>
          </cell>
          <cell r="E108" t="str">
            <v>FRANCESCA</v>
          </cell>
          <cell r="F108">
            <v>2978.54</v>
          </cell>
        </row>
        <row r="109">
          <cell r="B109">
            <v>103</v>
          </cell>
          <cell r="C109">
            <v>51</v>
          </cell>
          <cell r="D109" t="str">
            <v>COMPARINI</v>
          </cell>
          <cell r="E109" t="str">
            <v>MARIKA</v>
          </cell>
          <cell r="F109">
            <v>2978.54</v>
          </cell>
        </row>
        <row r="110">
          <cell r="B110">
            <v>104</v>
          </cell>
          <cell r="C110">
            <v>52</v>
          </cell>
          <cell r="D110" t="str">
            <v>ROCCHI</v>
          </cell>
          <cell r="E110" t="str">
            <v>TIZIANA</v>
          </cell>
        </row>
        <row r="111">
          <cell r="B111">
            <v>105</v>
          </cell>
          <cell r="C111">
            <v>52</v>
          </cell>
          <cell r="D111" t="str">
            <v>GAZIANO</v>
          </cell>
          <cell r="E111" t="str">
            <v>MATTEO</v>
          </cell>
        </row>
        <row r="112">
          <cell r="B112">
            <v>107</v>
          </cell>
          <cell r="C112">
            <v>53</v>
          </cell>
          <cell r="D112" t="str">
            <v>GIAMPAOLI</v>
          </cell>
          <cell r="E112" t="str">
            <v>DARIO</v>
          </cell>
        </row>
        <row r="113">
          <cell r="B113">
            <v>109</v>
          </cell>
          <cell r="C113">
            <v>54</v>
          </cell>
          <cell r="D113" t="str">
            <v>GUIDI</v>
          </cell>
          <cell r="E113" t="str">
            <v>ELIAS</v>
          </cell>
        </row>
        <row r="114">
          <cell r="B114">
            <v>878</v>
          </cell>
          <cell r="C114">
            <v>370</v>
          </cell>
          <cell r="D114" t="str">
            <v>CAMACI</v>
          </cell>
          <cell r="E114" t="str">
            <v>FRANCESCA</v>
          </cell>
        </row>
        <row r="115">
          <cell r="B115">
            <v>1002</v>
          </cell>
          <cell r="C115">
            <v>417</v>
          </cell>
          <cell r="D115" t="str">
            <v>PACCHI</v>
          </cell>
          <cell r="E115" t="str">
            <v>MAURIZIO</v>
          </cell>
        </row>
        <row r="116">
          <cell r="B116">
            <v>111</v>
          </cell>
          <cell r="C116">
            <v>55</v>
          </cell>
          <cell r="D116" t="str">
            <v>MALIZIA</v>
          </cell>
          <cell r="E116" t="str">
            <v>LORENZO</v>
          </cell>
        </row>
        <row r="117">
          <cell r="B117">
            <v>112</v>
          </cell>
          <cell r="C117">
            <v>56</v>
          </cell>
          <cell r="D117" t="str">
            <v>LOOSLI</v>
          </cell>
          <cell r="E117" t="str">
            <v>DENISE</v>
          </cell>
          <cell r="F117">
            <v>51.67</v>
          </cell>
        </row>
        <row r="118">
          <cell r="B118">
            <v>113</v>
          </cell>
          <cell r="C118">
            <v>56</v>
          </cell>
          <cell r="D118" t="str">
            <v>MATTEOLI</v>
          </cell>
          <cell r="E118" t="str">
            <v>JONATHAN</v>
          </cell>
          <cell r="F118">
            <v>51.67</v>
          </cell>
        </row>
        <row r="119">
          <cell r="B119">
            <v>115</v>
          </cell>
          <cell r="C119">
            <v>57</v>
          </cell>
          <cell r="D119" t="str">
            <v>PACHETTI</v>
          </cell>
          <cell r="E119" t="str">
            <v>RINO</v>
          </cell>
        </row>
        <row r="120">
          <cell r="B120">
            <v>116</v>
          </cell>
          <cell r="C120">
            <v>58</v>
          </cell>
          <cell r="D120" t="str">
            <v>FOPPIANO</v>
          </cell>
          <cell r="E120" t="str">
            <v>FABIA</v>
          </cell>
        </row>
        <row r="121">
          <cell r="B121">
            <v>117</v>
          </cell>
          <cell r="C121">
            <v>58</v>
          </cell>
          <cell r="D121" t="str">
            <v>POGGI</v>
          </cell>
          <cell r="E121" t="str">
            <v>CHIARA STELLA</v>
          </cell>
        </row>
        <row r="122">
          <cell r="B122">
            <v>118</v>
          </cell>
          <cell r="C122">
            <v>59</v>
          </cell>
          <cell r="D122" t="str">
            <v>TARAD</v>
          </cell>
          <cell r="E122" t="str">
            <v>BOUCHRA</v>
          </cell>
        </row>
        <row r="123">
          <cell r="B123">
            <v>120</v>
          </cell>
          <cell r="C123">
            <v>60</v>
          </cell>
          <cell r="D123" t="str">
            <v>POSARELLI</v>
          </cell>
          <cell r="E123" t="str">
            <v>MONICA</v>
          </cell>
        </row>
        <row r="124">
          <cell r="B124">
            <v>121</v>
          </cell>
          <cell r="C124">
            <v>60</v>
          </cell>
          <cell r="D124" t="str">
            <v>TUVERI</v>
          </cell>
          <cell r="E124" t="str">
            <v>LORENZO</v>
          </cell>
        </row>
        <row r="125">
          <cell r="B125">
            <v>123</v>
          </cell>
          <cell r="C125">
            <v>61</v>
          </cell>
          <cell r="D125" t="str">
            <v>VOLPI</v>
          </cell>
          <cell r="E125" t="str">
            <v>ELISA</v>
          </cell>
        </row>
        <row r="126">
          <cell r="B126">
            <v>124</v>
          </cell>
          <cell r="C126">
            <v>62</v>
          </cell>
          <cell r="D126" t="str">
            <v>ASLLANI</v>
          </cell>
          <cell r="E126" t="str">
            <v>SADIJE</v>
          </cell>
        </row>
        <row r="127">
          <cell r="B127">
            <v>125</v>
          </cell>
          <cell r="C127">
            <v>62</v>
          </cell>
          <cell r="D127" t="str">
            <v>ASLLANI</v>
          </cell>
          <cell r="E127" t="str">
            <v>SHERIF</v>
          </cell>
        </row>
        <row r="128">
          <cell r="B128">
            <v>126</v>
          </cell>
          <cell r="C128">
            <v>63</v>
          </cell>
          <cell r="D128" t="str">
            <v>CIRRI</v>
          </cell>
          <cell r="E128" t="str">
            <v>LISA</v>
          </cell>
        </row>
        <row r="129">
          <cell r="B129">
            <v>2955</v>
          </cell>
          <cell r="C129">
            <v>1235</v>
          </cell>
          <cell r="D129" t="str">
            <v>CARPITA</v>
          </cell>
          <cell r="E129" t="str">
            <v>LUCA</v>
          </cell>
        </row>
        <row r="130">
          <cell r="B130">
            <v>517</v>
          </cell>
          <cell r="C130">
            <v>234</v>
          </cell>
          <cell r="D130" t="str">
            <v>GENITORI DI</v>
          </cell>
          <cell r="E130" t="str">
            <v>BECCANI FEDERICO</v>
          </cell>
        </row>
        <row r="131">
          <cell r="B131">
            <v>4238</v>
          </cell>
          <cell r="C131">
            <v>1663</v>
          </cell>
          <cell r="D131" t="str">
            <v>PANDOLFI</v>
          </cell>
          <cell r="E131" t="str">
            <v>VALENTINO</v>
          </cell>
        </row>
        <row r="132">
          <cell r="B132">
            <v>4243</v>
          </cell>
          <cell r="C132">
            <v>1666</v>
          </cell>
          <cell r="D132" t="str">
            <v>CALLONI</v>
          </cell>
          <cell r="E132" t="str">
            <v>DIEGO</v>
          </cell>
        </row>
        <row r="133">
          <cell r="B133">
            <v>127</v>
          </cell>
          <cell r="C133">
            <v>63</v>
          </cell>
          <cell r="D133" t="str">
            <v>BACCI</v>
          </cell>
          <cell r="E133" t="str">
            <v>EMILY</v>
          </cell>
        </row>
        <row r="134">
          <cell r="B134">
            <v>128</v>
          </cell>
          <cell r="C134">
            <v>64</v>
          </cell>
          <cell r="D134" t="str">
            <v>PAOLETTI</v>
          </cell>
          <cell r="E134" t="str">
            <v>CLAUDIA</v>
          </cell>
        </row>
        <row r="135">
          <cell r="B135">
            <v>129</v>
          </cell>
          <cell r="C135">
            <v>64</v>
          </cell>
          <cell r="D135" t="str">
            <v>BALDANZI</v>
          </cell>
          <cell r="E135" t="str">
            <v>FRANCESCO</v>
          </cell>
        </row>
        <row r="136">
          <cell r="B136">
            <v>130</v>
          </cell>
          <cell r="C136">
            <v>65</v>
          </cell>
          <cell r="D136" t="str">
            <v>GREGORI</v>
          </cell>
          <cell r="E136" t="str">
            <v>ANNALISA</v>
          </cell>
        </row>
        <row r="137">
          <cell r="B137">
            <v>131</v>
          </cell>
          <cell r="C137">
            <v>65</v>
          </cell>
          <cell r="D137" t="str">
            <v>BANI</v>
          </cell>
          <cell r="E137" t="str">
            <v>LORENZO</v>
          </cell>
        </row>
        <row r="138">
          <cell r="B138">
            <v>132</v>
          </cell>
          <cell r="C138">
            <v>66</v>
          </cell>
          <cell r="D138" t="str">
            <v>FATTICCIONI</v>
          </cell>
          <cell r="E138" t="str">
            <v>SANDRA</v>
          </cell>
        </row>
        <row r="139">
          <cell r="B139">
            <v>133</v>
          </cell>
          <cell r="C139">
            <v>66</v>
          </cell>
          <cell r="D139" t="str">
            <v>BELCARI</v>
          </cell>
          <cell r="E139" t="str">
            <v>CRISTINA</v>
          </cell>
        </row>
        <row r="140">
          <cell r="B140">
            <v>134</v>
          </cell>
          <cell r="C140">
            <v>67</v>
          </cell>
          <cell r="D140" t="str">
            <v>SOLDANI</v>
          </cell>
          <cell r="E140" t="str">
            <v>MADDALENA</v>
          </cell>
        </row>
        <row r="141">
          <cell r="B141">
            <v>136</v>
          </cell>
          <cell r="C141">
            <v>68</v>
          </cell>
          <cell r="D141" t="str">
            <v>CASINI</v>
          </cell>
          <cell r="E141" t="str">
            <v>MANUELA</v>
          </cell>
        </row>
        <row r="142">
          <cell r="B142">
            <v>139</v>
          </cell>
          <cell r="C142">
            <v>69</v>
          </cell>
          <cell r="D142" t="str">
            <v>DAINELLI</v>
          </cell>
          <cell r="E142" t="str">
            <v>DIEGO</v>
          </cell>
          <cell r="F142">
            <v>7006.34</v>
          </cell>
        </row>
        <row r="143">
          <cell r="B143">
            <v>140</v>
          </cell>
          <cell r="C143">
            <v>70</v>
          </cell>
          <cell r="D143" t="str">
            <v>STOICA</v>
          </cell>
          <cell r="E143" t="str">
            <v>GEORGETA</v>
          </cell>
        </row>
        <row r="144">
          <cell r="B144">
            <v>141</v>
          </cell>
          <cell r="C144">
            <v>70</v>
          </cell>
          <cell r="D144" t="str">
            <v>DELL'AGNELLO</v>
          </cell>
          <cell r="E144" t="str">
            <v>FRANCESCA</v>
          </cell>
        </row>
        <row r="145">
          <cell r="B145">
            <v>1911</v>
          </cell>
          <cell r="C145">
            <v>823</v>
          </cell>
          <cell r="D145" t="str">
            <v>INS. MATERNA CEVOLI</v>
          </cell>
          <cell r="E145" t="str">
            <v>2</v>
          </cell>
        </row>
        <row r="146">
          <cell r="B146">
            <v>142</v>
          </cell>
          <cell r="C146">
            <v>71</v>
          </cell>
          <cell r="D146" t="str">
            <v>CASATI</v>
          </cell>
          <cell r="E146" t="str">
            <v>SILVIA</v>
          </cell>
        </row>
        <row r="147">
          <cell r="B147">
            <v>143</v>
          </cell>
          <cell r="C147">
            <v>71</v>
          </cell>
          <cell r="D147" t="str">
            <v>DICIOTTI</v>
          </cell>
          <cell r="E147" t="str">
            <v>GRETA</v>
          </cell>
        </row>
        <row r="148">
          <cell r="B148">
            <v>144</v>
          </cell>
          <cell r="C148">
            <v>72</v>
          </cell>
          <cell r="D148" t="str">
            <v>GUERRIERI</v>
          </cell>
          <cell r="E148" t="str">
            <v>IRENE</v>
          </cell>
          <cell r="F148">
            <v>23628.92</v>
          </cell>
        </row>
        <row r="149">
          <cell r="B149">
            <v>925</v>
          </cell>
          <cell r="C149">
            <v>390</v>
          </cell>
          <cell r="D149" t="str">
            <v>MANCINI</v>
          </cell>
          <cell r="E149" t="str">
            <v>FRANCESCA</v>
          </cell>
        </row>
        <row r="150">
          <cell r="B150">
            <v>146</v>
          </cell>
          <cell r="C150">
            <v>73</v>
          </cell>
          <cell r="D150" t="str">
            <v>ZACCHIGNA</v>
          </cell>
          <cell r="E150" t="str">
            <v>MARINA</v>
          </cell>
        </row>
        <row r="151">
          <cell r="B151">
            <v>147</v>
          </cell>
          <cell r="C151">
            <v>73</v>
          </cell>
          <cell r="D151" t="str">
            <v>IMBIMBO</v>
          </cell>
          <cell r="E151" t="str">
            <v>NICOLA</v>
          </cell>
        </row>
        <row r="152">
          <cell r="B152">
            <v>2620</v>
          </cell>
          <cell r="C152">
            <v>1107</v>
          </cell>
          <cell r="D152" t="str">
            <v>LORENZINI</v>
          </cell>
          <cell r="E152" t="str">
            <v>MAURA</v>
          </cell>
        </row>
        <row r="153">
          <cell r="B153">
            <v>148</v>
          </cell>
          <cell r="C153">
            <v>74</v>
          </cell>
          <cell r="D153" t="str">
            <v>RAMA</v>
          </cell>
          <cell r="E153" t="str">
            <v>EKLEINA</v>
          </cell>
        </row>
        <row r="154">
          <cell r="B154">
            <v>150</v>
          </cell>
          <cell r="C154">
            <v>75</v>
          </cell>
          <cell r="D154" t="str">
            <v>VOLTERRANI</v>
          </cell>
          <cell r="E154" t="str">
            <v>SABRINA</v>
          </cell>
        </row>
        <row r="155">
          <cell r="B155">
            <v>151</v>
          </cell>
          <cell r="C155">
            <v>75</v>
          </cell>
          <cell r="D155" t="str">
            <v>NDIAYE</v>
          </cell>
          <cell r="E155" t="str">
            <v>KARIM</v>
          </cell>
        </row>
        <row r="156">
          <cell r="B156">
            <v>152</v>
          </cell>
          <cell r="C156">
            <v>76</v>
          </cell>
          <cell r="D156" t="str">
            <v>LENZINI</v>
          </cell>
          <cell r="E156" t="str">
            <v>FRANCESCA</v>
          </cell>
        </row>
        <row r="157">
          <cell r="B157">
            <v>153</v>
          </cell>
          <cell r="C157">
            <v>76</v>
          </cell>
          <cell r="D157" t="str">
            <v>NENCINI</v>
          </cell>
          <cell r="E157" t="str">
            <v>GIANLUCA</v>
          </cell>
        </row>
        <row r="158">
          <cell r="B158">
            <v>154</v>
          </cell>
          <cell r="C158">
            <v>77</v>
          </cell>
          <cell r="D158" t="str">
            <v>PASSERAI</v>
          </cell>
          <cell r="E158" t="str">
            <v>GIULIA</v>
          </cell>
        </row>
        <row r="159">
          <cell r="B159">
            <v>155</v>
          </cell>
          <cell r="C159">
            <v>77</v>
          </cell>
          <cell r="D159" t="str">
            <v>SAMMURI</v>
          </cell>
          <cell r="E159" t="str">
            <v>ALICE</v>
          </cell>
        </row>
        <row r="160">
          <cell r="B160">
            <v>156</v>
          </cell>
          <cell r="C160">
            <v>78</v>
          </cell>
          <cell r="D160" t="str">
            <v>GRUPPUSO</v>
          </cell>
          <cell r="E160" t="str">
            <v>GIUSEPPA</v>
          </cell>
        </row>
        <row r="161">
          <cell r="B161">
            <v>157</v>
          </cell>
          <cell r="C161">
            <v>78</v>
          </cell>
          <cell r="D161" t="str">
            <v>SOTTILE</v>
          </cell>
          <cell r="E161" t="str">
            <v>EDOARDO BENEDETTO</v>
          </cell>
        </row>
        <row r="162">
          <cell r="B162">
            <v>158</v>
          </cell>
          <cell r="C162">
            <v>79</v>
          </cell>
          <cell r="D162" t="str">
            <v>SCHMIDT</v>
          </cell>
          <cell r="E162" t="str">
            <v>TERESA KRISTINA</v>
          </cell>
          <cell r="F162">
            <v>16757.57</v>
          </cell>
        </row>
        <row r="163">
          <cell r="B163">
            <v>159</v>
          </cell>
          <cell r="C163">
            <v>79</v>
          </cell>
          <cell r="D163" t="str">
            <v>TROIANI</v>
          </cell>
          <cell r="E163" t="str">
            <v>FILIPPO</v>
          </cell>
          <cell r="F163">
            <v>16757.57</v>
          </cell>
        </row>
        <row r="164">
          <cell r="B164">
            <v>161</v>
          </cell>
          <cell r="C164">
            <v>80</v>
          </cell>
          <cell r="D164" t="str">
            <v>BADALASSI</v>
          </cell>
          <cell r="E164" t="str">
            <v>SOFIA</v>
          </cell>
        </row>
        <row r="165">
          <cell r="B165">
            <v>162</v>
          </cell>
          <cell r="C165">
            <v>81</v>
          </cell>
          <cell r="D165" t="str">
            <v>MONTORZI</v>
          </cell>
          <cell r="E165" t="str">
            <v>LAURA</v>
          </cell>
        </row>
        <row r="166">
          <cell r="B166">
            <v>163</v>
          </cell>
          <cell r="C166">
            <v>81</v>
          </cell>
          <cell r="D166" t="str">
            <v>CAMMILLI</v>
          </cell>
          <cell r="E166" t="str">
            <v>ALBERTO</v>
          </cell>
        </row>
        <row r="167">
          <cell r="B167">
            <v>164</v>
          </cell>
          <cell r="C167">
            <v>82</v>
          </cell>
          <cell r="D167" t="str">
            <v>LENZI</v>
          </cell>
          <cell r="E167" t="str">
            <v>SABRINA</v>
          </cell>
        </row>
        <row r="168">
          <cell r="B168">
            <v>165</v>
          </cell>
          <cell r="C168">
            <v>82</v>
          </cell>
          <cell r="D168" t="str">
            <v>CARASSALE</v>
          </cell>
          <cell r="E168" t="str">
            <v>IRENE</v>
          </cell>
        </row>
        <row r="169">
          <cell r="B169">
            <v>166</v>
          </cell>
          <cell r="C169">
            <v>83</v>
          </cell>
          <cell r="D169" t="str">
            <v>SALVADORI</v>
          </cell>
          <cell r="E169" t="str">
            <v>CINZIA</v>
          </cell>
        </row>
        <row r="170">
          <cell r="B170">
            <v>167</v>
          </cell>
          <cell r="C170">
            <v>83</v>
          </cell>
          <cell r="D170" t="str">
            <v>CASETTI</v>
          </cell>
          <cell r="E170" t="str">
            <v>DIEGO</v>
          </cell>
        </row>
        <row r="171">
          <cell r="B171">
            <v>168</v>
          </cell>
          <cell r="C171">
            <v>84</v>
          </cell>
          <cell r="D171" t="str">
            <v>HOXHA</v>
          </cell>
          <cell r="E171" t="str">
            <v>ILIRJANA</v>
          </cell>
        </row>
        <row r="172">
          <cell r="B172">
            <v>169</v>
          </cell>
          <cell r="C172">
            <v>84</v>
          </cell>
          <cell r="D172" t="str">
            <v>CIPI</v>
          </cell>
          <cell r="E172" t="str">
            <v>DENIS</v>
          </cell>
        </row>
        <row r="173">
          <cell r="B173">
            <v>171</v>
          </cell>
          <cell r="C173">
            <v>85</v>
          </cell>
          <cell r="D173" t="str">
            <v>CUSANGUA SANCHEZ</v>
          </cell>
          <cell r="E173" t="str">
            <v>GIADA ANTONELLA</v>
          </cell>
          <cell r="F173">
            <v>5490.18</v>
          </cell>
        </row>
        <row r="174">
          <cell r="B174">
            <v>172</v>
          </cell>
          <cell r="C174">
            <v>86</v>
          </cell>
          <cell r="D174" t="str">
            <v>MARIONI</v>
          </cell>
          <cell r="E174" t="str">
            <v>LUCIA</v>
          </cell>
        </row>
        <row r="175">
          <cell r="B175">
            <v>173</v>
          </cell>
          <cell r="C175">
            <v>86</v>
          </cell>
          <cell r="D175" t="str">
            <v>GIACOBBE</v>
          </cell>
          <cell r="E175" t="str">
            <v>GIULIA</v>
          </cell>
        </row>
        <row r="176">
          <cell r="B176">
            <v>174</v>
          </cell>
          <cell r="C176">
            <v>86</v>
          </cell>
          <cell r="D176" t="str">
            <v>GIACOBBE</v>
          </cell>
          <cell r="E176" t="str">
            <v>MATILDE</v>
          </cell>
        </row>
        <row r="177">
          <cell r="B177">
            <v>175</v>
          </cell>
          <cell r="C177">
            <v>87</v>
          </cell>
          <cell r="D177" t="str">
            <v>ECHETOUI</v>
          </cell>
          <cell r="E177" t="str">
            <v>NAIMA</v>
          </cell>
          <cell r="F177">
            <v>4206.5600000000004</v>
          </cell>
        </row>
        <row r="178">
          <cell r="B178">
            <v>177</v>
          </cell>
          <cell r="C178">
            <v>88</v>
          </cell>
          <cell r="D178" t="str">
            <v>BONINI</v>
          </cell>
          <cell r="E178" t="str">
            <v>MARIA</v>
          </cell>
        </row>
        <row r="179">
          <cell r="B179">
            <v>178</v>
          </cell>
          <cell r="C179">
            <v>88</v>
          </cell>
          <cell r="D179" t="str">
            <v>LENA</v>
          </cell>
          <cell r="E179" t="str">
            <v>CORRADO</v>
          </cell>
        </row>
        <row r="180">
          <cell r="B180">
            <v>3882</v>
          </cell>
          <cell r="C180">
            <v>1545</v>
          </cell>
          <cell r="D180" t="str">
            <v>BACCI</v>
          </cell>
          <cell r="E180" t="str">
            <v>LAVINIA</v>
          </cell>
          <cell r="F180">
            <v>6869.91</v>
          </cell>
        </row>
        <row r="181">
          <cell r="B181">
            <v>592</v>
          </cell>
          <cell r="C181">
            <v>269</v>
          </cell>
          <cell r="D181" t="str">
            <v>GENITORI DI</v>
          </cell>
          <cell r="E181" t="str">
            <v>FAGIOLINI ELENA</v>
          </cell>
        </row>
        <row r="182">
          <cell r="B182">
            <v>181</v>
          </cell>
          <cell r="C182">
            <v>90</v>
          </cell>
          <cell r="D182" t="str">
            <v>TEATINI</v>
          </cell>
          <cell r="E182" t="str">
            <v>COSTANZA</v>
          </cell>
        </row>
        <row r="183">
          <cell r="B183">
            <v>182</v>
          </cell>
          <cell r="C183">
            <v>90</v>
          </cell>
          <cell r="D183" t="str">
            <v>MANZINI</v>
          </cell>
          <cell r="E183" t="str">
            <v>DIEGO</v>
          </cell>
        </row>
        <row r="184">
          <cell r="B184">
            <v>183</v>
          </cell>
          <cell r="C184">
            <v>91</v>
          </cell>
          <cell r="D184" t="str">
            <v>CELESTE</v>
          </cell>
          <cell r="E184" t="str">
            <v>LOREDANA</v>
          </cell>
        </row>
        <row r="185">
          <cell r="B185">
            <v>185</v>
          </cell>
          <cell r="C185">
            <v>92</v>
          </cell>
          <cell r="D185" t="str">
            <v>ARINGHIERI</v>
          </cell>
          <cell r="E185" t="str">
            <v>SIMONA</v>
          </cell>
        </row>
        <row r="186">
          <cell r="B186">
            <v>186</v>
          </cell>
          <cell r="C186">
            <v>92</v>
          </cell>
          <cell r="D186" t="str">
            <v>PANTANI</v>
          </cell>
          <cell r="E186" t="str">
            <v>DARIA</v>
          </cell>
        </row>
        <row r="187">
          <cell r="B187">
            <v>2957</v>
          </cell>
          <cell r="C187">
            <v>1236</v>
          </cell>
          <cell r="D187" t="str">
            <v>CARTACCI</v>
          </cell>
          <cell r="E187" t="str">
            <v>STEFANO</v>
          </cell>
        </row>
        <row r="188">
          <cell r="B188">
            <v>187</v>
          </cell>
          <cell r="C188">
            <v>59</v>
          </cell>
          <cell r="D188" t="str">
            <v>SENESI</v>
          </cell>
          <cell r="E188" t="str">
            <v>OMAR</v>
          </cell>
        </row>
        <row r="189">
          <cell r="B189">
            <v>188</v>
          </cell>
          <cell r="C189">
            <v>93</v>
          </cell>
          <cell r="D189" t="str">
            <v>CHITI</v>
          </cell>
          <cell r="E189" t="str">
            <v>CLAUDIA</v>
          </cell>
        </row>
        <row r="190">
          <cell r="B190">
            <v>190</v>
          </cell>
          <cell r="C190">
            <v>79</v>
          </cell>
          <cell r="D190" t="str">
            <v>TROIANI</v>
          </cell>
          <cell r="E190" t="str">
            <v>LUCA</v>
          </cell>
          <cell r="F190">
            <v>16757.57</v>
          </cell>
        </row>
        <row r="191">
          <cell r="B191">
            <v>191</v>
          </cell>
          <cell r="C191">
            <v>94</v>
          </cell>
          <cell r="D191" t="str">
            <v>MONZALI</v>
          </cell>
          <cell r="E191" t="str">
            <v>ELENA</v>
          </cell>
        </row>
        <row r="192">
          <cell r="B192">
            <v>192</v>
          </cell>
          <cell r="C192">
            <v>94</v>
          </cell>
          <cell r="D192" t="str">
            <v>VALLINI</v>
          </cell>
          <cell r="E192" t="str">
            <v>MATILDE</v>
          </cell>
        </row>
        <row r="193">
          <cell r="B193">
            <v>193</v>
          </cell>
          <cell r="C193">
            <v>95</v>
          </cell>
          <cell r="D193" t="str">
            <v>LOMBARDO</v>
          </cell>
          <cell r="E193" t="str">
            <v>GIUSEPPINA</v>
          </cell>
        </row>
        <row r="194">
          <cell r="B194">
            <v>195</v>
          </cell>
          <cell r="C194">
            <v>96</v>
          </cell>
          <cell r="D194" t="str">
            <v>GIFFONI</v>
          </cell>
          <cell r="E194" t="str">
            <v>DONATELLA</v>
          </cell>
        </row>
        <row r="195">
          <cell r="B195">
            <v>196</v>
          </cell>
          <cell r="C195">
            <v>96</v>
          </cell>
          <cell r="D195" t="str">
            <v>ALIBERTI</v>
          </cell>
          <cell r="E195" t="str">
            <v>DENISE</v>
          </cell>
        </row>
        <row r="196">
          <cell r="B196">
            <v>197</v>
          </cell>
          <cell r="C196">
            <v>97</v>
          </cell>
          <cell r="D196" t="str">
            <v>PANIZZI</v>
          </cell>
          <cell r="E196" t="str">
            <v>FRANCESCA</v>
          </cell>
        </row>
        <row r="197">
          <cell r="B197">
            <v>985</v>
          </cell>
          <cell r="C197">
            <v>410</v>
          </cell>
          <cell r="D197" t="str">
            <v>GHERARDI</v>
          </cell>
          <cell r="E197" t="str">
            <v>ARIANNA</v>
          </cell>
          <cell r="F197">
            <v>9728.2999999999993</v>
          </cell>
        </row>
        <row r="198">
          <cell r="B198">
            <v>198</v>
          </cell>
          <cell r="C198">
            <v>97</v>
          </cell>
          <cell r="D198" t="str">
            <v>ANDOLFI</v>
          </cell>
          <cell r="E198" t="str">
            <v>LEONARDO</v>
          </cell>
        </row>
        <row r="199">
          <cell r="B199">
            <v>199</v>
          </cell>
          <cell r="C199">
            <v>98</v>
          </cell>
          <cell r="D199" t="str">
            <v>CANTINI</v>
          </cell>
          <cell r="E199" t="str">
            <v>STEFANIA</v>
          </cell>
        </row>
        <row r="200">
          <cell r="B200">
            <v>201</v>
          </cell>
          <cell r="C200">
            <v>99</v>
          </cell>
          <cell r="D200" t="str">
            <v>LISCHI</v>
          </cell>
          <cell r="E200" t="str">
            <v>CINZIA</v>
          </cell>
        </row>
        <row r="201">
          <cell r="B201">
            <v>1922</v>
          </cell>
          <cell r="C201">
            <v>829</v>
          </cell>
          <cell r="D201" t="str">
            <v>ECHETOUI</v>
          </cell>
          <cell r="E201" t="str">
            <v>LEKBIR</v>
          </cell>
        </row>
        <row r="202">
          <cell r="B202">
            <v>202</v>
          </cell>
          <cell r="C202">
            <v>99</v>
          </cell>
          <cell r="D202" t="str">
            <v>FERRETTI</v>
          </cell>
          <cell r="E202" t="str">
            <v>MATILDE</v>
          </cell>
        </row>
        <row r="203">
          <cell r="B203">
            <v>204</v>
          </cell>
          <cell r="C203">
            <v>100</v>
          </cell>
          <cell r="D203" t="str">
            <v>GAZZARRINI</v>
          </cell>
          <cell r="E203" t="str">
            <v>SERENA</v>
          </cell>
        </row>
        <row r="204">
          <cell r="B204">
            <v>714</v>
          </cell>
          <cell r="C204">
            <v>325</v>
          </cell>
          <cell r="D204" t="str">
            <v>INSEGNANTE 1</v>
          </cell>
          <cell r="E204" t="str">
            <v>SECONDARIA</v>
          </cell>
        </row>
        <row r="205">
          <cell r="B205">
            <v>205</v>
          </cell>
          <cell r="C205">
            <v>101</v>
          </cell>
          <cell r="D205" t="str">
            <v>PIZZI</v>
          </cell>
          <cell r="E205" t="str">
            <v>MARISA</v>
          </cell>
        </row>
        <row r="206">
          <cell r="B206">
            <v>926</v>
          </cell>
          <cell r="C206">
            <v>390</v>
          </cell>
          <cell r="D206" t="str">
            <v>PLEINER</v>
          </cell>
          <cell r="E206" t="str">
            <v>VIRGINIA</v>
          </cell>
        </row>
        <row r="207">
          <cell r="B207">
            <v>206</v>
          </cell>
          <cell r="C207">
            <v>101</v>
          </cell>
          <cell r="D207" t="str">
            <v>MAIORELLA</v>
          </cell>
          <cell r="E207" t="str">
            <v>GABRIELE</v>
          </cell>
        </row>
        <row r="208">
          <cell r="B208">
            <v>207</v>
          </cell>
          <cell r="C208">
            <v>102</v>
          </cell>
          <cell r="D208" t="str">
            <v>PAGNI</v>
          </cell>
          <cell r="E208" t="str">
            <v>MARIKA</v>
          </cell>
        </row>
        <row r="209">
          <cell r="B209">
            <v>208</v>
          </cell>
          <cell r="C209">
            <v>102</v>
          </cell>
          <cell r="D209" t="str">
            <v>MARIOTTI</v>
          </cell>
          <cell r="E209" t="str">
            <v>CLARISSA</v>
          </cell>
        </row>
        <row r="210">
          <cell r="B210">
            <v>209</v>
          </cell>
          <cell r="C210">
            <v>103</v>
          </cell>
          <cell r="D210" t="str">
            <v>BERNI</v>
          </cell>
          <cell r="E210" t="str">
            <v>NATASCIA</v>
          </cell>
        </row>
        <row r="211">
          <cell r="B211">
            <v>210</v>
          </cell>
          <cell r="C211">
            <v>103</v>
          </cell>
          <cell r="D211" t="str">
            <v>MATARRESE</v>
          </cell>
          <cell r="E211" t="str">
            <v>CHRISTIAN</v>
          </cell>
        </row>
        <row r="212">
          <cell r="B212">
            <v>715</v>
          </cell>
          <cell r="C212">
            <v>325</v>
          </cell>
          <cell r="D212" t="str">
            <v>INSEGNANTE 1</v>
          </cell>
          <cell r="E212" t="str">
            <v>FAIRMAN</v>
          </cell>
        </row>
        <row r="213">
          <cell r="B213">
            <v>879</v>
          </cell>
          <cell r="C213">
            <v>370</v>
          </cell>
          <cell r="D213" t="str">
            <v>DEL PICCHIA</v>
          </cell>
          <cell r="E213" t="str">
            <v>RUBEN</v>
          </cell>
        </row>
        <row r="214">
          <cell r="B214">
            <v>214</v>
          </cell>
          <cell r="C214">
            <v>105</v>
          </cell>
          <cell r="D214" t="str">
            <v>NORCIA</v>
          </cell>
          <cell r="E214" t="str">
            <v>LISA</v>
          </cell>
        </row>
        <row r="215">
          <cell r="B215">
            <v>215</v>
          </cell>
          <cell r="C215">
            <v>106</v>
          </cell>
          <cell r="D215" t="str">
            <v>ZACCHIGNA</v>
          </cell>
          <cell r="E215" t="str">
            <v>PATRIZIA</v>
          </cell>
        </row>
        <row r="216">
          <cell r="B216">
            <v>1029</v>
          </cell>
          <cell r="C216">
            <v>209</v>
          </cell>
          <cell r="D216" t="str">
            <v>BECUZZI</v>
          </cell>
          <cell r="E216" t="str">
            <v>LEONARDO</v>
          </cell>
        </row>
        <row r="217">
          <cell r="B217">
            <v>216</v>
          </cell>
          <cell r="C217">
            <v>106</v>
          </cell>
          <cell r="D217" t="str">
            <v>PASQUALETTI</v>
          </cell>
          <cell r="E217" t="str">
            <v>ALBERTO</v>
          </cell>
        </row>
        <row r="218">
          <cell r="B218">
            <v>217</v>
          </cell>
          <cell r="C218">
            <v>107</v>
          </cell>
          <cell r="D218" t="str">
            <v>BALDUCCI</v>
          </cell>
          <cell r="E218" t="str">
            <v>BARBARA</v>
          </cell>
        </row>
        <row r="219">
          <cell r="B219">
            <v>218</v>
          </cell>
          <cell r="C219">
            <v>107</v>
          </cell>
          <cell r="D219" t="str">
            <v>ROCCHI</v>
          </cell>
          <cell r="E219" t="str">
            <v>BENEDETTA</v>
          </cell>
        </row>
        <row r="220">
          <cell r="B220">
            <v>219</v>
          </cell>
          <cell r="C220">
            <v>108</v>
          </cell>
          <cell r="D220" t="str">
            <v>BARONI</v>
          </cell>
          <cell r="E220" t="str">
            <v>DEBORA</v>
          </cell>
        </row>
        <row r="221">
          <cell r="B221">
            <v>220</v>
          </cell>
          <cell r="C221">
            <v>108</v>
          </cell>
          <cell r="D221" t="str">
            <v>SALUTINI</v>
          </cell>
          <cell r="E221" t="str">
            <v>GIADA</v>
          </cell>
        </row>
        <row r="222">
          <cell r="B222">
            <v>221</v>
          </cell>
          <cell r="C222">
            <v>109</v>
          </cell>
          <cell r="D222" t="str">
            <v>STACCHINI</v>
          </cell>
          <cell r="E222" t="str">
            <v>LINDA</v>
          </cell>
        </row>
        <row r="223">
          <cell r="B223">
            <v>222</v>
          </cell>
          <cell r="C223">
            <v>109</v>
          </cell>
          <cell r="D223" t="str">
            <v>SIGNORINI</v>
          </cell>
          <cell r="E223" t="str">
            <v>MATTEO</v>
          </cell>
        </row>
        <row r="224">
          <cell r="B224">
            <v>223</v>
          </cell>
          <cell r="C224">
            <v>110</v>
          </cell>
          <cell r="D224" t="str">
            <v>PUCCIANTI</v>
          </cell>
          <cell r="E224" t="str">
            <v>MINA</v>
          </cell>
        </row>
        <row r="225">
          <cell r="B225">
            <v>224</v>
          </cell>
          <cell r="C225">
            <v>110</v>
          </cell>
          <cell r="D225" t="str">
            <v>VARAMO</v>
          </cell>
          <cell r="E225" t="str">
            <v>GIOSUE'</v>
          </cell>
        </row>
        <row r="226">
          <cell r="B226">
            <v>225</v>
          </cell>
          <cell r="C226">
            <v>14</v>
          </cell>
          <cell r="D226" t="str">
            <v>ALLEGRI</v>
          </cell>
          <cell r="E226" t="str">
            <v>HELINA</v>
          </cell>
        </row>
        <row r="227">
          <cell r="B227">
            <v>226</v>
          </cell>
          <cell r="C227">
            <v>62</v>
          </cell>
          <cell r="D227" t="str">
            <v>ASLLANI</v>
          </cell>
          <cell r="E227" t="str">
            <v>SERENA</v>
          </cell>
        </row>
        <row r="228">
          <cell r="B228">
            <v>227</v>
          </cell>
          <cell r="C228">
            <v>27</v>
          </cell>
          <cell r="D228" t="str">
            <v>BARSOTTI</v>
          </cell>
          <cell r="E228" t="str">
            <v>GLORIA</v>
          </cell>
        </row>
        <row r="229">
          <cell r="B229">
            <v>228</v>
          </cell>
          <cell r="C229">
            <v>111</v>
          </cell>
          <cell r="D229" t="str">
            <v>EDBIRI</v>
          </cell>
          <cell r="E229" t="str">
            <v>SAADIA</v>
          </cell>
        </row>
        <row r="230">
          <cell r="B230">
            <v>229</v>
          </cell>
          <cell r="C230">
            <v>111</v>
          </cell>
          <cell r="D230" t="str">
            <v>BELGARNE</v>
          </cell>
          <cell r="E230" t="str">
            <v>FADWA</v>
          </cell>
        </row>
        <row r="231">
          <cell r="B231">
            <v>230</v>
          </cell>
          <cell r="C231">
            <v>112</v>
          </cell>
          <cell r="D231" t="str">
            <v>MESSINESE</v>
          </cell>
          <cell r="E231" t="str">
            <v>GRAZIA</v>
          </cell>
        </row>
        <row r="232">
          <cell r="B232">
            <v>231</v>
          </cell>
          <cell r="C232">
            <v>112</v>
          </cell>
          <cell r="D232" t="str">
            <v>CONFORTI</v>
          </cell>
          <cell r="E232" t="str">
            <v>VANESSA</v>
          </cell>
        </row>
        <row r="233">
          <cell r="B233">
            <v>232</v>
          </cell>
          <cell r="C233">
            <v>113</v>
          </cell>
          <cell r="D233" t="str">
            <v>MARRUCCI</v>
          </cell>
          <cell r="E233" t="str">
            <v>RACHELE</v>
          </cell>
        </row>
        <row r="234">
          <cell r="B234">
            <v>233</v>
          </cell>
          <cell r="C234">
            <v>113</v>
          </cell>
          <cell r="D234" t="str">
            <v>GHELLI</v>
          </cell>
          <cell r="E234" t="str">
            <v>MATTEO</v>
          </cell>
        </row>
        <row r="235">
          <cell r="B235">
            <v>234</v>
          </cell>
          <cell r="C235">
            <v>35</v>
          </cell>
          <cell r="D235" t="str">
            <v>LANGONE</v>
          </cell>
          <cell r="E235" t="str">
            <v>GIULIA</v>
          </cell>
        </row>
        <row r="236">
          <cell r="B236">
            <v>235</v>
          </cell>
          <cell r="C236">
            <v>114</v>
          </cell>
          <cell r="D236" t="str">
            <v>FALCO</v>
          </cell>
          <cell r="E236" t="str">
            <v>MARIA CRISTINA</v>
          </cell>
        </row>
        <row r="237">
          <cell r="B237">
            <v>236</v>
          </cell>
          <cell r="C237">
            <v>114</v>
          </cell>
          <cell r="D237" t="str">
            <v>LIPPI</v>
          </cell>
          <cell r="E237" t="str">
            <v>FRANCESCO</v>
          </cell>
        </row>
        <row r="238">
          <cell r="B238">
            <v>239</v>
          </cell>
          <cell r="C238">
            <v>116</v>
          </cell>
          <cell r="D238" t="str">
            <v>SGHERRI</v>
          </cell>
          <cell r="E238" t="str">
            <v>ANTONELLA</v>
          </cell>
        </row>
        <row r="239">
          <cell r="B239">
            <v>240</v>
          </cell>
          <cell r="C239">
            <v>116</v>
          </cell>
          <cell r="D239" t="str">
            <v>ORSINI</v>
          </cell>
          <cell r="E239" t="str">
            <v>FRANCESCO</v>
          </cell>
        </row>
        <row r="240">
          <cell r="B240">
            <v>242</v>
          </cell>
          <cell r="C240">
            <v>117</v>
          </cell>
          <cell r="D240" t="str">
            <v>PALAZZI</v>
          </cell>
          <cell r="E240" t="str">
            <v>NICOLO'</v>
          </cell>
        </row>
        <row r="241">
          <cell r="B241">
            <v>243</v>
          </cell>
          <cell r="C241">
            <v>58</v>
          </cell>
          <cell r="D241" t="str">
            <v>POGGI</v>
          </cell>
          <cell r="E241" t="str">
            <v>ALFREDO MARCO</v>
          </cell>
        </row>
        <row r="242">
          <cell r="B242">
            <v>716</v>
          </cell>
          <cell r="C242">
            <v>325</v>
          </cell>
          <cell r="D242" t="str">
            <v>INSEGNANTE 2</v>
          </cell>
          <cell r="E242" t="str">
            <v>FAIRMAN</v>
          </cell>
        </row>
        <row r="243">
          <cell r="B243">
            <v>245</v>
          </cell>
          <cell r="C243">
            <v>118</v>
          </cell>
          <cell r="D243" t="str">
            <v>SOKOLI</v>
          </cell>
          <cell r="E243" t="str">
            <v>ANGELICA</v>
          </cell>
        </row>
        <row r="244">
          <cell r="B244">
            <v>3869</v>
          </cell>
          <cell r="C244">
            <v>1540</v>
          </cell>
          <cell r="D244" t="str">
            <v>BACCI</v>
          </cell>
          <cell r="E244" t="str">
            <v>FLAVIO VALERIO</v>
          </cell>
        </row>
        <row r="245">
          <cell r="B245">
            <v>946</v>
          </cell>
          <cell r="C245">
            <v>3</v>
          </cell>
          <cell r="D245" t="str">
            <v>MEINI</v>
          </cell>
          <cell r="E245" t="str">
            <v>GEMMA</v>
          </cell>
        </row>
        <row r="246">
          <cell r="B246">
            <v>246</v>
          </cell>
          <cell r="C246">
            <v>119</v>
          </cell>
          <cell r="D246" t="str">
            <v>MARCONCINI</v>
          </cell>
          <cell r="E246" t="str">
            <v>BIANCA MARIA</v>
          </cell>
        </row>
        <row r="247">
          <cell r="B247">
            <v>247</v>
          </cell>
          <cell r="C247">
            <v>119</v>
          </cell>
          <cell r="D247" t="str">
            <v>SPADONI</v>
          </cell>
          <cell r="E247" t="str">
            <v>GIANMARCO</v>
          </cell>
        </row>
        <row r="248">
          <cell r="B248">
            <v>248</v>
          </cell>
          <cell r="C248">
            <v>25</v>
          </cell>
          <cell r="D248" t="str">
            <v>VILLANO</v>
          </cell>
          <cell r="E248" t="str">
            <v>ALESSANDRO</v>
          </cell>
        </row>
        <row r="249">
          <cell r="B249">
            <v>249</v>
          </cell>
          <cell r="C249">
            <v>120</v>
          </cell>
          <cell r="D249" t="str">
            <v>DYRMISHI</v>
          </cell>
          <cell r="E249" t="str">
            <v>DIANA</v>
          </cell>
        </row>
        <row r="250">
          <cell r="B250">
            <v>483</v>
          </cell>
          <cell r="C250">
            <v>220</v>
          </cell>
          <cell r="D250" t="str">
            <v>SALTO</v>
          </cell>
          <cell r="E250" t="str">
            <v>MARIA SOFIA</v>
          </cell>
        </row>
        <row r="251">
          <cell r="B251">
            <v>251</v>
          </cell>
          <cell r="C251">
            <v>98</v>
          </cell>
          <cell r="D251" t="str">
            <v>BAGAGLI</v>
          </cell>
          <cell r="E251" t="str">
            <v>FEDERICA</v>
          </cell>
        </row>
        <row r="252">
          <cell r="B252">
            <v>252</v>
          </cell>
          <cell r="C252">
            <v>121</v>
          </cell>
          <cell r="D252" t="str">
            <v>BIANUCCI</v>
          </cell>
          <cell r="E252" t="str">
            <v>GLORIA</v>
          </cell>
        </row>
        <row r="253">
          <cell r="B253">
            <v>253</v>
          </cell>
          <cell r="C253">
            <v>121</v>
          </cell>
          <cell r="D253" t="str">
            <v>BARLETTANI</v>
          </cell>
          <cell r="E253" t="str">
            <v>LISA MARIA</v>
          </cell>
        </row>
        <row r="254">
          <cell r="B254">
            <v>254</v>
          </cell>
          <cell r="C254">
            <v>122</v>
          </cell>
          <cell r="D254" t="str">
            <v>BERRETTI</v>
          </cell>
          <cell r="E254" t="str">
            <v>SANDRA</v>
          </cell>
        </row>
        <row r="255">
          <cell r="B255">
            <v>255</v>
          </cell>
          <cell r="C255">
            <v>122</v>
          </cell>
          <cell r="D255" t="str">
            <v>BORGIOLI</v>
          </cell>
          <cell r="E255" t="str">
            <v>GIOVANNI</v>
          </cell>
        </row>
        <row r="256">
          <cell r="B256">
            <v>256</v>
          </cell>
          <cell r="C256">
            <v>82</v>
          </cell>
          <cell r="D256" t="str">
            <v>CARASSALE</v>
          </cell>
          <cell r="E256" t="str">
            <v>ELEONORA</v>
          </cell>
        </row>
        <row r="257">
          <cell r="B257">
            <v>257</v>
          </cell>
          <cell r="C257">
            <v>123</v>
          </cell>
          <cell r="D257" t="str">
            <v>PEDROTTI</v>
          </cell>
          <cell r="E257" t="str">
            <v>MONICA</v>
          </cell>
        </row>
        <row r="258">
          <cell r="B258">
            <v>258</v>
          </cell>
          <cell r="C258">
            <v>123</v>
          </cell>
          <cell r="D258" t="str">
            <v>CHITI</v>
          </cell>
          <cell r="E258" t="str">
            <v>JACOPO</v>
          </cell>
        </row>
        <row r="259">
          <cell r="B259">
            <v>259</v>
          </cell>
          <cell r="C259">
            <v>124</v>
          </cell>
          <cell r="D259" t="str">
            <v>SCATENI</v>
          </cell>
          <cell r="E259" t="str">
            <v>PERLA</v>
          </cell>
        </row>
        <row r="260">
          <cell r="B260">
            <v>260</v>
          </cell>
          <cell r="C260">
            <v>124</v>
          </cell>
          <cell r="D260" t="str">
            <v>DAL CANTO</v>
          </cell>
          <cell r="E260" t="str">
            <v>MATTIA</v>
          </cell>
        </row>
        <row r="261">
          <cell r="B261">
            <v>261</v>
          </cell>
          <cell r="C261">
            <v>125</v>
          </cell>
          <cell r="D261" t="str">
            <v>BALLUCHI</v>
          </cell>
          <cell r="E261" t="str">
            <v>LUISELLA</v>
          </cell>
        </row>
        <row r="262">
          <cell r="B262">
            <v>263</v>
          </cell>
          <cell r="C262">
            <v>126</v>
          </cell>
          <cell r="D262" t="str">
            <v>MANETTI</v>
          </cell>
          <cell r="E262" t="str">
            <v>RAFFAELLA</v>
          </cell>
        </row>
        <row r="263">
          <cell r="B263">
            <v>264</v>
          </cell>
          <cell r="C263">
            <v>126</v>
          </cell>
          <cell r="D263" t="str">
            <v>FRANCALACCI</v>
          </cell>
          <cell r="E263" t="str">
            <v>LARA</v>
          </cell>
        </row>
        <row r="264">
          <cell r="B264">
            <v>265</v>
          </cell>
          <cell r="C264">
            <v>127</v>
          </cell>
          <cell r="D264" t="str">
            <v>BARTOLINI</v>
          </cell>
          <cell r="E264" t="str">
            <v>BARBARA</v>
          </cell>
        </row>
        <row r="265">
          <cell r="B265">
            <v>266</v>
          </cell>
          <cell r="C265">
            <v>127</v>
          </cell>
          <cell r="D265" t="str">
            <v>FRANCHI</v>
          </cell>
          <cell r="E265" t="str">
            <v>NICCOLO'</v>
          </cell>
        </row>
        <row r="266">
          <cell r="B266">
            <v>267</v>
          </cell>
          <cell r="C266">
            <v>128</v>
          </cell>
          <cell r="D266" t="str">
            <v>BARONI</v>
          </cell>
          <cell r="E266" t="str">
            <v>STEFANIA</v>
          </cell>
        </row>
        <row r="267">
          <cell r="B267">
            <v>268</v>
          </cell>
          <cell r="C267">
            <v>128</v>
          </cell>
          <cell r="D267" t="str">
            <v>LAZZERINI</v>
          </cell>
          <cell r="E267" t="str">
            <v>GIANNI</v>
          </cell>
        </row>
        <row r="268">
          <cell r="B268">
            <v>717</v>
          </cell>
          <cell r="C268">
            <v>325</v>
          </cell>
          <cell r="D268" t="str">
            <v>INSEGNANTE 3</v>
          </cell>
          <cell r="E268" t="str">
            <v>FAIRMAN</v>
          </cell>
        </row>
        <row r="269">
          <cell r="B269">
            <v>269</v>
          </cell>
          <cell r="C269">
            <v>36</v>
          </cell>
          <cell r="D269" t="str">
            <v>MARCONI</v>
          </cell>
          <cell r="E269" t="str">
            <v>NOEMI</v>
          </cell>
        </row>
        <row r="270">
          <cell r="B270">
            <v>270</v>
          </cell>
          <cell r="C270">
            <v>129</v>
          </cell>
          <cell r="D270" t="str">
            <v>PALUMBO</v>
          </cell>
          <cell r="E270" t="str">
            <v>ANNUNZIATA</v>
          </cell>
        </row>
        <row r="271">
          <cell r="B271">
            <v>271</v>
          </cell>
          <cell r="C271">
            <v>129</v>
          </cell>
          <cell r="D271" t="str">
            <v>MELIS</v>
          </cell>
          <cell r="E271" t="str">
            <v>CHIARA</v>
          </cell>
        </row>
        <row r="272">
          <cell r="B272">
            <v>272</v>
          </cell>
          <cell r="C272">
            <v>130</v>
          </cell>
          <cell r="D272" t="str">
            <v>MANCINI</v>
          </cell>
          <cell r="E272" t="str">
            <v>ALESSANDRA</v>
          </cell>
        </row>
        <row r="273">
          <cell r="B273">
            <v>3887</v>
          </cell>
          <cell r="C273">
            <v>823</v>
          </cell>
          <cell r="D273" t="str">
            <v>INSEGNANTE LARI</v>
          </cell>
          <cell r="E273" t="str">
            <v>4</v>
          </cell>
        </row>
        <row r="274">
          <cell r="B274">
            <v>273</v>
          </cell>
          <cell r="C274">
            <v>130</v>
          </cell>
          <cell r="D274" t="str">
            <v>NENNA</v>
          </cell>
          <cell r="E274" t="str">
            <v>MARIALETIZIA</v>
          </cell>
        </row>
        <row r="275">
          <cell r="B275">
            <v>4242</v>
          </cell>
          <cell r="C275">
            <v>1474</v>
          </cell>
          <cell r="D275" t="str">
            <v>TRAFELI</v>
          </cell>
          <cell r="E275" t="str">
            <v>FRANCESCO</v>
          </cell>
          <cell r="F275">
            <v>15319.42</v>
          </cell>
        </row>
        <row r="276">
          <cell r="B276">
            <v>274</v>
          </cell>
          <cell r="C276">
            <v>131</v>
          </cell>
          <cell r="D276" t="str">
            <v>GIANETTI</v>
          </cell>
          <cell r="E276" t="str">
            <v>KATYA</v>
          </cell>
        </row>
        <row r="277">
          <cell r="B277">
            <v>275</v>
          </cell>
          <cell r="C277">
            <v>131</v>
          </cell>
          <cell r="D277" t="str">
            <v>PATTI</v>
          </cell>
          <cell r="E277" t="str">
            <v>FRANCESCO</v>
          </cell>
        </row>
        <row r="278">
          <cell r="B278">
            <v>276</v>
          </cell>
          <cell r="C278">
            <v>38</v>
          </cell>
          <cell r="D278" t="str">
            <v>PIERI</v>
          </cell>
          <cell r="E278" t="str">
            <v>MANUEL</v>
          </cell>
        </row>
        <row r="279">
          <cell r="B279">
            <v>278</v>
          </cell>
          <cell r="C279">
            <v>132</v>
          </cell>
          <cell r="D279" t="str">
            <v>PROFETI</v>
          </cell>
          <cell r="E279" t="str">
            <v>ALESSANDRA</v>
          </cell>
        </row>
        <row r="280">
          <cell r="B280">
            <v>279</v>
          </cell>
          <cell r="C280">
            <v>133</v>
          </cell>
          <cell r="D280" t="str">
            <v>TOSI</v>
          </cell>
          <cell r="E280" t="str">
            <v>SUSANNA</v>
          </cell>
        </row>
        <row r="281">
          <cell r="B281">
            <v>280</v>
          </cell>
          <cell r="C281">
            <v>133</v>
          </cell>
          <cell r="D281" t="str">
            <v>RADICE</v>
          </cell>
          <cell r="E281" t="str">
            <v>RACHELE</v>
          </cell>
        </row>
        <row r="282">
          <cell r="B282">
            <v>281</v>
          </cell>
          <cell r="C282">
            <v>134</v>
          </cell>
          <cell r="D282" t="str">
            <v>CAPPONI</v>
          </cell>
          <cell r="E282" t="str">
            <v>MARIA ANTONIETTA</v>
          </cell>
        </row>
        <row r="283">
          <cell r="B283">
            <v>282</v>
          </cell>
          <cell r="C283">
            <v>134</v>
          </cell>
          <cell r="D283" t="str">
            <v>SBARBATI</v>
          </cell>
          <cell r="E283" t="str">
            <v>MATTIA</v>
          </cell>
        </row>
        <row r="284">
          <cell r="B284">
            <v>283</v>
          </cell>
          <cell r="C284">
            <v>135</v>
          </cell>
          <cell r="D284" t="str">
            <v>PANNONE</v>
          </cell>
          <cell r="E284" t="str">
            <v>CONCETTA</v>
          </cell>
        </row>
        <row r="285">
          <cell r="B285">
            <v>284</v>
          </cell>
          <cell r="C285">
            <v>135</v>
          </cell>
          <cell r="D285" t="str">
            <v>TUCCILLO</v>
          </cell>
          <cell r="E285" t="str">
            <v>GRAZIA</v>
          </cell>
        </row>
        <row r="286">
          <cell r="B286">
            <v>285</v>
          </cell>
          <cell r="C286">
            <v>136</v>
          </cell>
          <cell r="D286" t="str">
            <v>BARTALINI</v>
          </cell>
          <cell r="E286" t="str">
            <v>JESSICA</v>
          </cell>
        </row>
        <row r="287">
          <cell r="B287">
            <v>718</v>
          </cell>
          <cell r="C287">
            <v>325</v>
          </cell>
          <cell r="D287" t="str">
            <v>INSEGNANTE 4</v>
          </cell>
          <cell r="E287" t="str">
            <v>FAIRMAN</v>
          </cell>
        </row>
        <row r="288">
          <cell r="B288">
            <v>880</v>
          </cell>
          <cell r="C288">
            <v>371</v>
          </cell>
          <cell r="D288" t="str">
            <v>OREFICE</v>
          </cell>
          <cell r="E288" t="str">
            <v>LUANA CARMELA</v>
          </cell>
        </row>
        <row r="289">
          <cell r="B289">
            <v>286</v>
          </cell>
          <cell r="C289">
            <v>136</v>
          </cell>
          <cell r="D289" t="str">
            <v>BRINI</v>
          </cell>
          <cell r="E289" t="str">
            <v>MARTINA</v>
          </cell>
        </row>
        <row r="290">
          <cell r="B290">
            <v>287</v>
          </cell>
          <cell r="C290">
            <v>137</v>
          </cell>
          <cell r="D290" t="str">
            <v>POGGIANTI</v>
          </cell>
          <cell r="E290" t="str">
            <v>MONICA</v>
          </cell>
        </row>
        <row r="291">
          <cell r="B291">
            <v>288</v>
          </cell>
          <cell r="C291">
            <v>137</v>
          </cell>
          <cell r="D291" t="str">
            <v>CANTINI</v>
          </cell>
          <cell r="E291" t="str">
            <v>CARLO</v>
          </cell>
        </row>
        <row r="292">
          <cell r="B292">
            <v>289</v>
          </cell>
          <cell r="C292">
            <v>138</v>
          </cell>
          <cell r="D292" t="str">
            <v>VINCI</v>
          </cell>
          <cell r="E292" t="str">
            <v>CINZIA</v>
          </cell>
        </row>
        <row r="293">
          <cell r="B293">
            <v>290</v>
          </cell>
          <cell r="C293">
            <v>138</v>
          </cell>
          <cell r="D293" t="str">
            <v>CIGNONI</v>
          </cell>
          <cell r="E293" t="str">
            <v>GIADA</v>
          </cell>
        </row>
        <row r="294">
          <cell r="B294">
            <v>292</v>
          </cell>
          <cell r="C294">
            <v>139</v>
          </cell>
          <cell r="D294" t="str">
            <v>COPPINI</v>
          </cell>
          <cell r="E294" t="str">
            <v>FRANCESCO</v>
          </cell>
        </row>
        <row r="295">
          <cell r="B295">
            <v>293</v>
          </cell>
          <cell r="C295">
            <v>140</v>
          </cell>
          <cell r="D295" t="str">
            <v>SILVESTRI</v>
          </cell>
          <cell r="E295" t="str">
            <v>ANNA</v>
          </cell>
        </row>
        <row r="296">
          <cell r="B296">
            <v>719</v>
          </cell>
          <cell r="C296">
            <v>325</v>
          </cell>
          <cell r="D296" t="str">
            <v>INSEGNANTE 5</v>
          </cell>
          <cell r="E296" t="str">
            <v>FAIRMAN</v>
          </cell>
        </row>
        <row r="297">
          <cell r="B297">
            <v>294</v>
          </cell>
          <cell r="C297">
            <v>140</v>
          </cell>
          <cell r="D297" t="str">
            <v>DE MAGISTRIS</v>
          </cell>
          <cell r="E297" t="str">
            <v>DANIELE</v>
          </cell>
        </row>
        <row r="298">
          <cell r="B298">
            <v>296</v>
          </cell>
          <cell r="C298">
            <v>141</v>
          </cell>
          <cell r="D298" t="str">
            <v>FRANCALACCI</v>
          </cell>
          <cell r="E298" t="str">
            <v>MATTEO</v>
          </cell>
        </row>
        <row r="299">
          <cell r="B299">
            <v>297</v>
          </cell>
          <cell r="C299">
            <v>142</v>
          </cell>
          <cell r="D299" t="str">
            <v>PISTOLESI</v>
          </cell>
          <cell r="E299" t="str">
            <v>ROBERTA</v>
          </cell>
        </row>
        <row r="300">
          <cell r="B300">
            <v>298</v>
          </cell>
          <cell r="C300">
            <v>142</v>
          </cell>
          <cell r="D300" t="str">
            <v>GRASSI</v>
          </cell>
          <cell r="E300" t="str">
            <v>LUCA</v>
          </cell>
        </row>
        <row r="301">
          <cell r="B301">
            <v>300</v>
          </cell>
          <cell r="C301">
            <v>143</v>
          </cell>
          <cell r="D301" t="str">
            <v>LENZINI</v>
          </cell>
          <cell r="E301" t="str">
            <v>GAIA</v>
          </cell>
        </row>
        <row r="302">
          <cell r="B302">
            <v>720</v>
          </cell>
          <cell r="C302">
            <v>325</v>
          </cell>
          <cell r="D302" t="str">
            <v>INSEGNANTE 2</v>
          </cell>
          <cell r="E302" t="str">
            <v>SECONDARIA</v>
          </cell>
        </row>
        <row r="303">
          <cell r="B303">
            <v>302</v>
          </cell>
          <cell r="C303">
            <v>144</v>
          </cell>
          <cell r="D303" t="str">
            <v>MEINI</v>
          </cell>
          <cell r="E303" t="str">
            <v>VIOLA</v>
          </cell>
        </row>
        <row r="304">
          <cell r="B304">
            <v>881</v>
          </cell>
          <cell r="C304">
            <v>371</v>
          </cell>
          <cell r="D304" t="str">
            <v>CAROBENE</v>
          </cell>
          <cell r="E304" t="str">
            <v>JAMYRA</v>
          </cell>
        </row>
        <row r="305">
          <cell r="B305">
            <v>4067</v>
          </cell>
          <cell r="C305">
            <v>1596</v>
          </cell>
          <cell r="D305" t="str">
            <v>MENCACCI</v>
          </cell>
          <cell r="E305" t="str">
            <v>YURI</v>
          </cell>
        </row>
        <row r="306">
          <cell r="B306">
            <v>304</v>
          </cell>
          <cell r="C306">
            <v>145</v>
          </cell>
          <cell r="D306" t="str">
            <v>MICHELUCCI</v>
          </cell>
          <cell r="E306" t="str">
            <v>CATERINA</v>
          </cell>
        </row>
        <row r="307">
          <cell r="B307">
            <v>305</v>
          </cell>
          <cell r="C307">
            <v>19</v>
          </cell>
          <cell r="D307" t="str">
            <v>PAGNI</v>
          </cell>
          <cell r="E307" t="str">
            <v>CLARISSA</v>
          </cell>
        </row>
        <row r="308">
          <cell r="B308">
            <v>306</v>
          </cell>
          <cell r="C308">
            <v>146</v>
          </cell>
          <cell r="D308" t="str">
            <v>PIERACCIONI</v>
          </cell>
          <cell r="E308" t="str">
            <v>PATRIZIA</v>
          </cell>
        </row>
        <row r="309">
          <cell r="B309">
            <v>307</v>
          </cell>
          <cell r="C309">
            <v>146</v>
          </cell>
          <cell r="D309" t="str">
            <v>PASQUINELLI</v>
          </cell>
          <cell r="E309" t="str">
            <v>LEONARDO</v>
          </cell>
        </row>
        <row r="310">
          <cell r="B310">
            <v>308</v>
          </cell>
          <cell r="C310">
            <v>7</v>
          </cell>
          <cell r="D310" t="str">
            <v>D'ELIA</v>
          </cell>
          <cell r="E310" t="str">
            <v>ERMELINDA</v>
          </cell>
        </row>
        <row r="311">
          <cell r="B311">
            <v>309</v>
          </cell>
          <cell r="C311">
            <v>7</v>
          </cell>
          <cell r="D311" t="str">
            <v>PETRI</v>
          </cell>
          <cell r="E311" t="str">
            <v>TOMMASO</v>
          </cell>
        </row>
        <row r="312">
          <cell r="B312">
            <v>721</v>
          </cell>
          <cell r="C312">
            <v>325</v>
          </cell>
          <cell r="D312" t="str">
            <v>INSEGNANTE 3</v>
          </cell>
          <cell r="E312" t="str">
            <v>SECONDARIA</v>
          </cell>
        </row>
        <row r="313">
          <cell r="B313">
            <v>311</v>
          </cell>
          <cell r="C313">
            <v>147</v>
          </cell>
          <cell r="D313" t="str">
            <v>PUGLIESI</v>
          </cell>
          <cell r="E313" t="str">
            <v>LAVINIA</v>
          </cell>
        </row>
        <row r="314">
          <cell r="B314">
            <v>312</v>
          </cell>
          <cell r="C314">
            <v>9</v>
          </cell>
          <cell r="D314" t="str">
            <v>SALTO</v>
          </cell>
          <cell r="E314" t="str">
            <v>COSTANZA</v>
          </cell>
        </row>
        <row r="315">
          <cell r="B315">
            <v>313</v>
          </cell>
          <cell r="C315">
            <v>148</v>
          </cell>
          <cell r="D315" t="str">
            <v>GUIDA</v>
          </cell>
          <cell r="E315" t="str">
            <v>SERAFINA</v>
          </cell>
        </row>
        <row r="316">
          <cell r="B316">
            <v>314</v>
          </cell>
          <cell r="C316">
            <v>148</v>
          </cell>
          <cell r="D316" t="str">
            <v>SALTO</v>
          </cell>
          <cell r="E316" t="str">
            <v>TRECY</v>
          </cell>
        </row>
        <row r="317">
          <cell r="B317">
            <v>315</v>
          </cell>
          <cell r="C317">
            <v>23</v>
          </cell>
          <cell r="D317" t="str">
            <v>SALVADORI</v>
          </cell>
          <cell r="E317" t="str">
            <v>LISA</v>
          </cell>
        </row>
        <row r="318">
          <cell r="B318">
            <v>316</v>
          </cell>
          <cell r="C318">
            <v>149</v>
          </cell>
          <cell r="D318" t="str">
            <v>CIONI</v>
          </cell>
          <cell r="E318" t="str">
            <v>SILVIA</v>
          </cell>
        </row>
        <row r="319">
          <cell r="B319">
            <v>1926</v>
          </cell>
          <cell r="C319">
            <v>831</v>
          </cell>
          <cell r="D319" t="str">
            <v>ERTAS</v>
          </cell>
          <cell r="E319" t="str">
            <v>SAIT</v>
          </cell>
        </row>
        <row r="320">
          <cell r="B320">
            <v>3873</v>
          </cell>
          <cell r="C320">
            <v>1539</v>
          </cell>
          <cell r="D320" t="str">
            <v>SIMARI</v>
          </cell>
          <cell r="E320" t="str">
            <v>EDOARDO GIUSEPPE</v>
          </cell>
        </row>
        <row r="321">
          <cell r="B321">
            <v>317</v>
          </cell>
          <cell r="C321">
            <v>149</v>
          </cell>
          <cell r="D321" t="str">
            <v>SELMI</v>
          </cell>
          <cell r="E321" t="str">
            <v>GAIA</v>
          </cell>
        </row>
        <row r="322">
          <cell r="B322">
            <v>722</v>
          </cell>
          <cell r="C322">
            <v>325</v>
          </cell>
          <cell r="D322" t="str">
            <v>INSEGNANTE 1</v>
          </cell>
          <cell r="E322" t="str">
            <v>PRIMARIA</v>
          </cell>
        </row>
        <row r="323">
          <cell r="B323">
            <v>319</v>
          </cell>
          <cell r="C323">
            <v>150</v>
          </cell>
          <cell r="D323" t="str">
            <v>VANNOZZI</v>
          </cell>
          <cell r="E323" t="str">
            <v>LEONARDO</v>
          </cell>
        </row>
        <row r="324">
          <cell r="B324">
            <v>320</v>
          </cell>
          <cell r="C324">
            <v>151</v>
          </cell>
          <cell r="D324" t="str">
            <v>MANCO</v>
          </cell>
          <cell r="E324" t="str">
            <v>SILVIA</v>
          </cell>
        </row>
        <row r="325">
          <cell r="B325">
            <v>321</v>
          </cell>
          <cell r="C325">
            <v>151</v>
          </cell>
          <cell r="D325" t="str">
            <v>VANNOZZI</v>
          </cell>
          <cell r="E325" t="str">
            <v>MARTA</v>
          </cell>
        </row>
        <row r="326">
          <cell r="B326">
            <v>322</v>
          </cell>
          <cell r="C326">
            <v>152</v>
          </cell>
          <cell r="D326" t="str">
            <v>GIGANTE</v>
          </cell>
          <cell r="E326" t="str">
            <v>ANNA</v>
          </cell>
        </row>
        <row r="327">
          <cell r="B327">
            <v>3184</v>
          </cell>
          <cell r="C327">
            <v>1324</v>
          </cell>
          <cell r="D327" t="str">
            <v>LULLI</v>
          </cell>
          <cell r="E327" t="str">
            <v>PAOLO</v>
          </cell>
        </row>
        <row r="328">
          <cell r="B328">
            <v>323</v>
          </cell>
          <cell r="C328">
            <v>152</v>
          </cell>
          <cell r="D328" t="str">
            <v>BERNARDESCHI</v>
          </cell>
          <cell r="E328" t="str">
            <v>STEFANO</v>
          </cell>
        </row>
        <row r="329">
          <cell r="B329">
            <v>324</v>
          </cell>
          <cell r="C329">
            <v>67</v>
          </cell>
          <cell r="D329" t="str">
            <v>CAPONE</v>
          </cell>
          <cell r="E329" t="str">
            <v>BRYAN</v>
          </cell>
        </row>
        <row r="330">
          <cell r="B330">
            <v>325</v>
          </cell>
          <cell r="C330">
            <v>153</v>
          </cell>
          <cell r="D330" t="str">
            <v>SGHERRI</v>
          </cell>
          <cell r="E330" t="str">
            <v>SILVIA</v>
          </cell>
        </row>
        <row r="331">
          <cell r="B331">
            <v>326</v>
          </cell>
          <cell r="C331">
            <v>153</v>
          </cell>
          <cell r="D331" t="str">
            <v>FRANCALANCI</v>
          </cell>
          <cell r="E331" t="str">
            <v>TOMMASO</v>
          </cell>
        </row>
        <row r="332">
          <cell r="B332">
            <v>327</v>
          </cell>
          <cell r="C332">
            <v>100</v>
          </cell>
          <cell r="D332" t="str">
            <v>GAZZARRINI</v>
          </cell>
          <cell r="E332" t="str">
            <v>GUIDO</v>
          </cell>
        </row>
        <row r="333">
          <cell r="B333">
            <v>328</v>
          </cell>
          <cell r="C333">
            <v>154</v>
          </cell>
          <cell r="D333" t="str">
            <v>GIUBBOLINI</v>
          </cell>
          <cell r="E333" t="str">
            <v>PATRIZIA</v>
          </cell>
        </row>
        <row r="334">
          <cell r="B334">
            <v>329</v>
          </cell>
          <cell r="C334">
            <v>154</v>
          </cell>
          <cell r="D334" t="str">
            <v>GIUNTINELLI</v>
          </cell>
          <cell r="E334" t="str">
            <v>ILARIA</v>
          </cell>
        </row>
        <row r="335">
          <cell r="B335">
            <v>330</v>
          </cell>
          <cell r="C335">
            <v>155</v>
          </cell>
          <cell r="D335" t="str">
            <v>RAGUZZI</v>
          </cell>
          <cell r="E335" t="str">
            <v>MARIA LAURA</v>
          </cell>
        </row>
        <row r="336">
          <cell r="B336">
            <v>331</v>
          </cell>
          <cell r="C336">
            <v>155</v>
          </cell>
          <cell r="D336" t="str">
            <v>GORINI</v>
          </cell>
          <cell r="E336" t="str">
            <v>MARIA GIULIA</v>
          </cell>
        </row>
        <row r="337">
          <cell r="B337">
            <v>333</v>
          </cell>
          <cell r="C337">
            <v>54</v>
          </cell>
          <cell r="D337" t="str">
            <v>GUIDI</v>
          </cell>
          <cell r="E337" t="str">
            <v>SAMIR</v>
          </cell>
        </row>
        <row r="338">
          <cell r="B338">
            <v>335</v>
          </cell>
          <cell r="C338">
            <v>156</v>
          </cell>
          <cell r="D338" t="str">
            <v>MORETTI</v>
          </cell>
          <cell r="E338" t="str">
            <v>ANDREA</v>
          </cell>
        </row>
        <row r="339">
          <cell r="B339">
            <v>336</v>
          </cell>
          <cell r="C339">
            <v>6</v>
          </cell>
          <cell r="D339" t="str">
            <v>NICCOLAI</v>
          </cell>
          <cell r="E339" t="str">
            <v>BENEDETTA</v>
          </cell>
        </row>
        <row r="340">
          <cell r="B340">
            <v>337</v>
          </cell>
          <cell r="C340">
            <v>157</v>
          </cell>
          <cell r="D340" t="str">
            <v>BALESTRI</v>
          </cell>
          <cell r="E340" t="str">
            <v>ALESSANDRA</v>
          </cell>
        </row>
        <row r="341">
          <cell r="B341">
            <v>338</v>
          </cell>
          <cell r="C341">
            <v>157</v>
          </cell>
          <cell r="D341" t="str">
            <v>PALA</v>
          </cell>
          <cell r="E341" t="str">
            <v>ANDREA</v>
          </cell>
        </row>
        <row r="342">
          <cell r="B342">
            <v>339</v>
          </cell>
          <cell r="C342">
            <v>158</v>
          </cell>
          <cell r="D342" t="str">
            <v>PIERI</v>
          </cell>
          <cell r="E342" t="str">
            <v>ANTONELLA</v>
          </cell>
        </row>
        <row r="343">
          <cell r="B343">
            <v>340</v>
          </cell>
          <cell r="C343">
            <v>158</v>
          </cell>
          <cell r="D343" t="str">
            <v>PORCIANI</v>
          </cell>
          <cell r="E343" t="str">
            <v>ALESSANDRO</v>
          </cell>
        </row>
        <row r="344">
          <cell r="B344">
            <v>341</v>
          </cell>
          <cell r="C344">
            <v>159</v>
          </cell>
          <cell r="D344" t="str">
            <v>MEZZANOTTE</v>
          </cell>
          <cell r="E344" t="str">
            <v>MARIA LUISA</v>
          </cell>
        </row>
        <row r="345">
          <cell r="B345">
            <v>342</v>
          </cell>
          <cell r="C345">
            <v>159</v>
          </cell>
          <cell r="D345" t="str">
            <v>PUGLIESI</v>
          </cell>
          <cell r="E345" t="str">
            <v>ALESSIO</v>
          </cell>
        </row>
        <row r="346">
          <cell r="B346">
            <v>343</v>
          </cell>
          <cell r="C346">
            <v>21</v>
          </cell>
          <cell r="D346" t="str">
            <v>RAGUZZI</v>
          </cell>
          <cell r="E346" t="str">
            <v>SARA</v>
          </cell>
        </row>
        <row r="347">
          <cell r="B347">
            <v>344</v>
          </cell>
          <cell r="C347">
            <v>160</v>
          </cell>
          <cell r="D347" t="str">
            <v>CARICCHIA</v>
          </cell>
          <cell r="E347" t="str">
            <v>PASQUALINA</v>
          </cell>
        </row>
        <row r="348">
          <cell r="B348">
            <v>345</v>
          </cell>
          <cell r="C348">
            <v>160</v>
          </cell>
          <cell r="D348" t="str">
            <v>SILVESTRI</v>
          </cell>
          <cell r="E348" t="str">
            <v>ALESSANDRO</v>
          </cell>
        </row>
        <row r="349">
          <cell r="B349">
            <v>1946</v>
          </cell>
          <cell r="C349">
            <v>840</v>
          </cell>
          <cell r="D349" t="str">
            <v>RAPPINI</v>
          </cell>
          <cell r="E349" t="str">
            <v>SILVIA</v>
          </cell>
        </row>
        <row r="350">
          <cell r="B350">
            <v>346</v>
          </cell>
          <cell r="C350">
            <v>161</v>
          </cell>
          <cell r="D350" t="str">
            <v>BOTTICI</v>
          </cell>
          <cell r="E350" t="str">
            <v>SUSANNA</v>
          </cell>
        </row>
        <row r="351">
          <cell r="B351">
            <v>347</v>
          </cell>
          <cell r="C351">
            <v>161</v>
          </cell>
          <cell r="D351" t="str">
            <v>VEZZOSI</v>
          </cell>
          <cell r="E351" t="str">
            <v>ANDREA</v>
          </cell>
        </row>
        <row r="352">
          <cell r="B352">
            <v>348</v>
          </cell>
          <cell r="C352">
            <v>162</v>
          </cell>
          <cell r="D352" t="str">
            <v>GRONCHI</v>
          </cell>
          <cell r="E352" t="str">
            <v>SANDRA</v>
          </cell>
        </row>
        <row r="353">
          <cell r="B353">
            <v>349</v>
          </cell>
          <cell r="C353">
            <v>162</v>
          </cell>
          <cell r="D353" t="str">
            <v>BARSOTTI</v>
          </cell>
          <cell r="E353" t="str">
            <v>ALESSIA</v>
          </cell>
        </row>
        <row r="354">
          <cell r="B354">
            <v>350</v>
          </cell>
          <cell r="C354">
            <v>163</v>
          </cell>
          <cell r="D354" t="str">
            <v>ROFRANO</v>
          </cell>
          <cell r="E354" t="str">
            <v>FRANCA</v>
          </cell>
        </row>
        <row r="355">
          <cell r="B355">
            <v>351</v>
          </cell>
          <cell r="C355">
            <v>163</v>
          </cell>
          <cell r="D355" t="str">
            <v>COSTAGLI</v>
          </cell>
          <cell r="E355" t="str">
            <v>FRANCESCA</v>
          </cell>
        </row>
        <row r="356">
          <cell r="B356">
            <v>353</v>
          </cell>
          <cell r="C356">
            <v>164</v>
          </cell>
          <cell r="D356" t="str">
            <v>FARGIONE</v>
          </cell>
          <cell r="E356" t="str">
            <v>RACHELE</v>
          </cell>
        </row>
        <row r="357">
          <cell r="B357">
            <v>355</v>
          </cell>
          <cell r="C357">
            <v>165</v>
          </cell>
          <cell r="D357" t="str">
            <v>FILIDEI</v>
          </cell>
          <cell r="E357" t="str">
            <v>IACOPO</v>
          </cell>
        </row>
        <row r="358">
          <cell r="B358">
            <v>356</v>
          </cell>
          <cell r="C358">
            <v>166</v>
          </cell>
          <cell r="D358" t="str">
            <v>RAVERA</v>
          </cell>
          <cell r="E358" t="str">
            <v>ANGELA</v>
          </cell>
        </row>
        <row r="359">
          <cell r="B359">
            <v>357</v>
          </cell>
          <cell r="C359">
            <v>166</v>
          </cell>
          <cell r="D359" t="str">
            <v>GAMBINI</v>
          </cell>
          <cell r="E359" t="str">
            <v>ANDREA</v>
          </cell>
        </row>
        <row r="360">
          <cell r="B360">
            <v>723</v>
          </cell>
          <cell r="C360">
            <v>325</v>
          </cell>
          <cell r="D360" t="str">
            <v>INSEGNANTE 3</v>
          </cell>
          <cell r="E360" t="str">
            <v>PRIMARIA</v>
          </cell>
        </row>
        <row r="361">
          <cell r="B361">
            <v>359</v>
          </cell>
          <cell r="C361">
            <v>167</v>
          </cell>
          <cell r="D361" t="str">
            <v>GIUNTINI</v>
          </cell>
          <cell r="E361" t="str">
            <v>TOMMASO</v>
          </cell>
        </row>
        <row r="362">
          <cell r="B362">
            <v>361</v>
          </cell>
          <cell r="C362">
            <v>168</v>
          </cell>
          <cell r="D362" t="str">
            <v>MARTELLONI</v>
          </cell>
          <cell r="E362" t="str">
            <v>ALESSIA</v>
          </cell>
        </row>
        <row r="363">
          <cell r="B363">
            <v>3986</v>
          </cell>
          <cell r="C363">
            <v>1566</v>
          </cell>
          <cell r="D363" t="str">
            <v>MARINAI</v>
          </cell>
          <cell r="E363" t="str">
            <v>ALESSIO</v>
          </cell>
        </row>
        <row r="364">
          <cell r="B364">
            <v>882</v>
          </cell>
          <cell r="C364">
            <v>371</v>
          </cell>
          <cell r="D364" t="str">
            <v>CAROBENE</v>
          </cell>
          <cell r="E364" t="str">
            <v>GIOVANNI</v>
          </cell>
        </row>
        <row r="365">
          <cell r="B365">
            <v>362</v>
          </cell>
          <cell r="C365">
            <v>103</v>
          </cell>
          <cell r="D365" t="str">
            <v>MATARRESE</v>
          </cell>
          <cell r="E365" t="str">
            <v>FRANCESCO</v>
          </cell>
        </row>
        <row r="366">
          <cell r="B366">
            <v>363</v>
          </cell>
          <cell r="C366">
            <v>104</v>
          </cell>
          <cell r="D366" t="str">
            <v>MORINI</v>
          </cell>
          <cell r="E366" t="str">
            <v>MARCO</v>
          </cell>
        </row>
        <row r="367">
          <cell r="B367">
            <v>364</v>
          </cell>
          <cell r="C367">
            <v>169</v>
          </cell>
          <cell r="D367" t="str">
            <v>GIROLAMI</v>
          </cell>
          <cell r="E367" t="str">
            <v>ANTONELLA</v>
          </cell>
        </row>
        <row r="368">
          <cell r="B368">
            <v>365</v>
          </cell>
          <cell r="C368">
            <v>169</v>
          </cell>
          <cell r="D368" t="str">
            <v>ORAZZINI</v>
          </cell>
          <cell r="E368" t="str">
            <v>ANITA</v>
          </cell>
        </row>
        <row r="369">
          <cell r="B369">
            <v>724</v>
          </cell>
          <cell r="C369">
            <v>325</v>
          </cell>
          <cell r="D369" t="str">
            <v>INSEGNANTE 2</v>
          </cell>
          <cell r="E369" t="str">
            <v>PRIMARIA</v>
          </cell>
        </row>
        <row r="370">
          <cell r="B370">
            <v>2344</v>
          </cell>
          <cell r="C370">
            <v>999</v>
          </cell>
          <cell r="D370" t="str">
            <v>ROLFO</v>
          </cell>
          <cell r="E370" t="str">
            <v>DOMENICO</v>
          </cell>
        </row>
        <row r="371">
          <cell r="B371">
            <v>4068</v>
          </cell>
          <cell r="C371">
            <v>1597</v>
          </cell>
          <cell r="D371" t="str">
            <v>ANICHINI</v>
          </cell>
          <cell r="E371" t="str">
            <v>MARZIA</v>
          </cell>
        </row>
        <row r="372">
          <cell r="B372">
            <v>367</v>
          </cell>
          <cell r="C372">
            <v>170</v>
          </cell>
          <cell r="D372" t="str">
            <v>PARTIGIANI</v>
          </cell>
          <cell r="E372" t="str">
            <v>PIETRO</v>
          </cell>
        </row>
        <row r="373">
          <cell r="B373">
            <v>368</v>
          </cell>
          <cell r="C373">
            <v>171</v>
          </cell>
          <cell r="D373" t="str">
            <v>FABBRI</v>
          </cell>
          <cell r="E373" t="str">
            <v>ELISA</v>
          </cell>
        </row>
        <row r="374">
          <cell r="B374">
            <v>369</v>
          </cell>
          <cell r="C374">
            <v>171</v>
          </cell>
          <cell r="D374" t="str">
            <v>PUCCIONI</v>
          </cell>
          <cell r="E374" t="str">
            <v>ELIA</v>
          </cell>
        </row>
        <row r="375">
          <cell r="B375">
            <v>371</v>
          </cell>
          <cell r="C375">
            <v>20</v>
          </cell>
          <cell r="D375" t="str">
            <v>RAGNOLI</v>
          </cell>
          <cell r="E375" t="str">
            <v>MARZIA</v>
          </cell>
        </row>
        <row r="376">
          <cell r="B376">
            <v>372</v>
          </cell>
          <cell r="C376">
            <v>172</v>
          </cell>
          <cell r="D376" t="str">
            <v>MEINI</v>
          </cell>
          <cell r="E376" t="str">
            <v>MANUELA</v>
          </cell>
        </row>
        <row r="377">
          <cell r="B377">
            <v>373</v>
          </cell>
          <cell r="C377">
            <v>172</v>
          </cell>
          <cell r="D377" t="str">
            <v>ROFI</v>
          </cell>
          <cell r="E377" t="str">
            <v>MARTA</v>
          </cell>
        </row>
        <row r="378">
          <cell r="B378">
            <v>374</v>
          </cell>
          <cell r="C378">
            <v>173</v>
          </cell>
          <cell r="D378" t="str">
            <v>CECCOTTI</v>
          </cell>
          <cell r="E378" t="str">
            <v>BARBARA</v>
          </cell>
        </row>
        <row r="379">
          <cell r="B379">
            <v>725</v>
          </cell>
          <cell r="C379">
            <v>325</v>
          </cell>
          <cell r="D379" t="str">
            <v>INSEGNANTE 4</v>
          </cell>
          <cell r="E379" t="str">
            <v>SECONDARIA</v>
          </cell>
        </row>
        <row r="380">
          <cell r="B380">
            <v>375</v>
          </cell>
          <cell r="C380">
            <v>173</v>
          </cell>
          <cell r="D380" t="str">
            <v>ROSSI</v>
          </cell>
          <cell r="E380" t="str">
            <v>DAVIDE</v>
          </cell>
        </row>
        <row r="381">
          <cell r="B381">
            <v>376</v>
          </cell>
          <cell r="C381">
            <v>174</v>
          </cell>
          <cell r="D381" t="str">
            <v>DE ROSA</v>
          </cell>
          <cell r="E381" t="str">
            <v>MARIA GRAZIA</v>
          </cell>
        </row>
        <row r="382">
          <cell r="B382">
            <v>377</v>
          </cell>
          <cell r="C382">
            <v>174</v>
          </cell>
          <cell r="D382" t="str">
            <v>TUCCILLO</v>
          </cell>
          <cell r="E382" t="str">
            <v>ANGELANTONIO</v>
          </cell>
        </row>
        <row r="383">
          <cell r="B383">
            <v>378</v>
          </cell>
          <cell r="C383">
            <v>175</v>
          </cell>
          <cell r="D383" t="str">
            <v>CAPPONI</v>
          </cell>
          <cell r="E383" t="str">
            <v>NADA</v>
          </cell>
        </row>
        <row r="384">
          <cell r="B384">
            <v>379</v>
          </cell>
          <cell r="C384">
            <v>175</v>
          </cell>
          <cell r="D384" t="str">
            <v>BARABOTTI</v>
          </cell>
          <cell r="E384" t="str">
            <v>ELIA</v>
          </cell>
        </row>
        <row r="385">
          <cell r="B385">
            <v>3888</v>
          </cell>
          <cell r="C385">
            <v>823</v>
          </cell>
          <cell r="D385" t="str">
            <v>INSEGNANTE LARI</v>
          </cell>
          <cell r="E385" t="str">
            <v>5</v>
          </cell>
        </row>
        <row r="386">
          <cell r="B386">
            <v>381</v>
          </cell>
          <cell r="C386">
            <v>176</v>
          </cell>
          <cell r="D386" t="str">
            <v>BUI</v>
          </cell>
          <cell r="E386" t="str">
            <v>FRANCESCA</v>
          </cell>
        </row>
        <row r="387">
          <cell r="B387">
            <v>382</v>
          </cell>
          <cell r="C387">
            <v>177</v>
          </cell>
          <cell r="D387" t="str">
            <v>BONSIGNORI</v>
          </cell>
          <cell r="E387" t="str">
            <v>LIANA</v>
          </cell>
        </row>
        <row r="388">
          <cell r="B388">
            <v>383</v>
          </cell>
          <cell r="C388">
            <v>177</v>
          </cell>
          <cell r="D388" t="str">
            <v>CAMMILLI</v>
          </cell>
          <cell r="E388" t="str">
            <v>ANDREA</v>
          </cell>
        </row>
        <row r="389">
          <cell r="B389">
            <v>384</v>
          </cell>
          <cell r="C389">
            <v>178</v>
          </cell>
          <cell r="D389" t="str">
            <v>DEL CORSO</v>
          </cell>
          <cell r="E389" t="str">
            <v>CHIARA</v>
          </cell>
        </row>
        <row r="390">
          <cell r="B390">
            <v>385</v>
          </cell>
          <cell r="C390">
            <v>178</v>
          </cell>
          <cell r="D390" t="str">
            <v>CANOCCHI</v>
          </cell>
          <cell r="E390" t="str">
            <v>LEONARDO</v>
          </cell>
        </row>
        <row r="391">
          <cell r="B391">
            <v>386</v>
          </cell>
          <cell r="C391">
            <v>179</v>
          </cell>
          <cell r="D391" t="str">
            <v>CELMETA</v>
          </cell>
          <cell r="E391" t="str">
            <v>DASHAMIRE</v>
          </cell>
        </row>
        <row r="392">
          <cell r="B392">
            <v>387</v>
          </cell>
          <cell r="C392">
            <v>179</v>
          </cell>
          <cell r="D392" t="str">
            <v>CELMETA</v>
          </cell>
          <cell r="E392" t="str">
            <v>MARCELA</v>
          </cell>
        </row>
        <row r="393">
          <cell r="B393">
            <v>389</v>
          </cell>
          <cell r="C393">
            <v>70</v>
          </cell>
          <cell r="D393" t="str">
            <v>DELL'AGNELLO</v>
          </cell>
          <cell r="E393" t="str">
            <v>ALESSIA</v>
          </cell>
        </row>
        <row r="394">
          <cell r="B394">
            <v>390</v>
          </cell>
          <cell r="C394">
            <v>180</v>
          </cell>
          <cell r="D394" t="str">
            <v>BOSCHINI</v>
          </cell>
          <cell r="E394" t="str">
            <v>FEDERICA</v>
          </cell>
        </row>
        <row r="395">
          <cell r="B395">
            <v>391</v>
          </cell>
          <cell r="C395">
            <v>180</v>
          </cell>
          <cell r="D395" t="str">
            <v>FAVALI</v>
          </cell>
          <cell r="E395" t="str">
            <v>SAMUELE</v>
          </cell>
        </row>
        <row r="396">
          <cell r="B396">
            <v>392</v>
          </cell>
          <cell r="C396">
            <v>181</v>
          </cell>
          <cell r="D396" t="str">
            <v>LENZI</v>
          </cell>
          <cell r="E396" t="str">
            <v>MARIA GIGLIOLA</v>
          </cell>
        </row>
        <row r="397">
          <cell r="B397">
            <v>393</v>
          </cell>
          <cell r="C397">
            <v>181</v>
          </cell>
          <cell r="D397" t="str">
            <v>GHELARDI</v>
          </cell>
          <cell r="E397" t="str">
            <v>AURORA</v>
          </cell>
        </row>
        <row r="398">
          <cell r="B398">
            <v>394</v>
          </cell>
          <cell r="C398">
            <v>182</v>
          </cell>
          <cell r="D398" t="str">
            <v>PROFETI</v>
          </cell>
          <cell r="E398" t="str">
            <v>SERENA</v>
          </cell>
        </row>
        <row r="399">
          <cell r="B399">
            <v>395</v>
          </cell>
          <cell r="C399">
            <v>182</v>
          </cell>
          <cell r="D399" t="str">
            <v>MALIZIA</v>
          </cell>
          <cell r="E399" t="str">
            <v>CHIARA</v>
          </cell>
        </row>
        <row r="400">
          <cell r="B400">
            <v>396</v>
          </cell>
          <cell r="C400">
            <v>183</v>
          </cell>
          <cell r="D400" t="str">
            <v>BRACALONI</v>
          </cell>
          <cell r="E400" t="str">
            <v>ALESSANDRA</v>
          </cell>
        </row>
        <row r="401">
          <cell r="B401">
            <v>397</v>
          </cell>
          <cell r="C401">
            <v>183</v>
          </cell>
          <cell r="D401" t="str">
            <v>MARTINO</v>
          </cell>
          <cell r="E401" t="str">
            <v>ELIA</v>
          </cell>
        </row>
        <row r="402">
          <cell r="B402">
            <v>398</v>
          </cell>
          <cell r="C402">
            <v>184</v>
          </cell>
          <cell r="D402" t="str">
            <v>SALANI</v>
          </cell>
          <cell r="E402" t="str">
            <v>SIMONA</v>
          </cell>
        </row>
        <row r="403">
          <cell r="B403">
            <v>399</v>
          </cell>
          <cell r="C403">
            <v>184</v>
          </cell>
          <cell r="D403" t="str">
            <v>MARTOLINI</v>
          </cell>
          <cell r="E403" t="str">
            <v>GIULIO</v>
          </cell>
        </row>
        <row r="404">
          <cell r="B404">
            <v>400</v>
          </cell>
          <cell r="C404">
            <v>85</v>
          </cell>
          <cell r="D404" t="str">
            <v>SANCHEZ REVELO</v>
          </cell>
          <cell r="E404" t="str">
            <v>CLEMENCIA MARISOL</v>
          </cell>
          <cell r="F404">
            <v>5490.18</v>
          </cell>
        </row>
        <row r="405">
          <cell r="B405">
            <v>401</v>
          </cell>
          <cell r="C405">
            <v>85</v>
          </cell>
          <cell r="D405" t="str">
            <v>MOLINA SANCHEZ</v>
          </cell>
          <cell r="E405" t="str">
            <v>LIZBETH  PAOLA</v>
          </cell>
          <cell r="F405">
            <v>5490.18</v>
          </cell>
        </row>
        <row r="406">
          <cell r="B406">
            <v>402</v>
          </cell>
          <cell r="C406">
            <v>185</v>
          </cell>
          <cell r="D406" t="str">
            <v>MOTAN</v>
          </cell>
          <cell r="E406" t="str">
            <v>GETA</v>
          </cell>
        </row>
        <row r="407">
          <cell r="B407">
            <v>403</v>
          </cell>
          <cell r="C407">
            <v>185</v>
          </cell>
          <cell r="D407" t="str">
            <v>MOTAN</v>
          </cell>
          <cell r="E407" t="str">
            <v>VASILE SEBASTIAN</v>
          </cell>
        </row>
        <row r="408">
          <cell r="B408">
            <v>404</v>
          </cell>
          <cell r="C408">
            <v>186</v>
          </cell>
          <cell r="D408" t="str">
            <v>BELLAGOTTI</v>
          </cell>
          <cell r="E408" t="str">
            <v>MARINA</v>
          </cell>
        </row>
        <row r="409">
          <cell r="B409">
            <v>405</v>
          </cell>
          <cell r="C409">
            <v>186</v>
          </cell>
          <cell r="D409" t="str">
            <v>OCEANO</v>
          </cell>
          <cell r="E409" t="str">
            <v>MARCO</v>
          </cell>
        </row>
        <row r="410">
          <cell r="B410">
            <v>406</v>
          </cell>
          <cell r="C410">
            <v>187</v>
          </cell>
          <cell r="D410" t="str">
            <v>WISNIEWSKA</v>
          </cell>
          <cell r="E410" t="str">
            <v>ELZBIETA KRYSTYNA</v>
          </cell>
        </row>
        <row r="411">
          <cell r="B411">
            <v>407</v>
          </cell>
          <cell r="C411">
            <v>187</v>
          </cell>
          <cell r="D411" t="str">
            <v>PEZONE</v>
          </cell>
          <cell r="E411" t="str">
            <v>BERNARDINO</v>
          </cell>
        </row>
        <row r="412">
          <cell r="B412">
            <v>408</v>
          </cell>
          <cell r="C412">
            <v>39</v>
          </cell>
          <cell r="D412" t="str">
            <v>PUDDU</v>
          </cell>
          <cell r="E412" t="str">
            <v>AURORA</v>
          </cell>
        </row>
        <row r="413">
          <cell r="B413">
            <v>409</v>
          </cell>
          <cell r="C413">
            <v>188</v>
          </cell>
          <cell r="D413" t="str">
            <v>AMADORI</v>
          </cell>
          <cell r="E413" t="str">
            <v>MONICA</v>
          </cell>
        </row>
        <row r="414">
          <cell r="B414">
            <v>410</v>
          </cell>
          <cell r="C414">
            <v>188</v>
          </cell>
          <cell r="D414" t="str">
            <v>SARDELLI</v>
          </cell>
          <cell r="E414" t="str">
            <v>ALICE</v>
          </cell>
        </row>
        <row r="415">
          <cell r="B415">
            <v>412</v>
          </cell>
          <cell r="C415">
            <v>189</v>
          </cell>
          <cell r="D415" t="str">
            <v>SOLDANI</v>
          </cell>
          <cell r="E415" t="str">
            <v>GIANLUCA</v>
          </cell>
        </row>
        <row r="416">
          <cell r="B416">
            <v>413</v>
          </cell>
          <cell r="C416">
            <v>190</v>
          </cell>
          <cell r="D416" t="str">
            <v>ZANATTA</v>
          </cell>
          <cell r="E416" t="str">
            <v>BARBARA</v>
          </cell>
        </row>
        <row r="417">
          <cell r="B417">
            <v>414</v>
          </cell>
          <cell r="C417">
            <v>190</v>
          </cell>
          <cell r="D417" t="str">
            <v>VEDOVATO</v>
          </cell>
          <cell r="E417" t="str">
            <v>AMBRA</v>
          </cell>
        </row>
        <row r="418">
          <cell r="B418">
            <v>726</v>
          </cell>
          <cell r="C418">
            <v>325</v>
          </cell>
          <cell r="D418" t="str">
            <v>INSEGNANTE 1</v>
          </cell>
          <cell r="E418" t="str">
            <v>PARLASCIO</v>
          </cell>
        </row>
        <row r="419">
          <cell r="B419">
            <v>415</v>
          </cell>
          <cell r="C419">
            <v>191</v>
          </cell>
          <cell r="D419" t="str">
            <v>PANTANI</v>
          </cell>
          <cell r="E419" t="str">
            <v>ROBERTA</v>
          </cell>
        </row>
        <row r="420">
          <cell r="B420">
            <v>416</v>
          </cell>
          <cell r="C420">
            <v>191</v>
          </cell>
          <cell r="D420" t="str">
            <v>CARPITA</v>
          </cell>
          <cell r="E420" t="str">
            <v>ALESSIA</v>
          </cell>
        </row>
        <row r="421">
          <cell r="B421">
            <v>418</v>
          </cell>
          <cell r="C421">
            <v>192</v>
          </cell>
          <cell r="D421" t="str">
            <v>DI VIRGILIO RONCI</v>
          </cell>
          <cell r="E421" t="str">
            <v>ALESSIA</v>
          </cell>
        </row>
        <row r="422">
          <cell r="B422">
            <v>883</v>
          </cell>
          <cell r="C422">
            <v>372</v>
          </cell>
          <cell r="D422" t="str">
            <v>FUCHS</v>
          </cell>
          <cell r="E422" t="str">
            <v>ENRICA</v>
          </cell>
        </row>
        <row r="423">
          <cell r="B423">
            <v>4245</v>
          </cell>
          <cell r="C423">
            <v>1667</v>
          </cell>
          <cell r="D423" t="str">
            <v>COLELLA</v>
          </cell>
          <cell r="E423" t="str">
            <v>DEBORAH</v>
          </cell>
          <cell r="F423">
            <v>4049.68</v>
          </cell>
        </row>
        <row r="424">
          <cell r="B424">
            <v>419</v>
          </cell>
          <cell r="C424">
            <v>193</v>
          </cell>
          <cell r="D424" t="str">
            <v>EL KNIRI</v>
          </cell>
          <cell r="E424" t="str">
            <v>SAADIA</v>
          </cell>
        </row>
        <row r="425">
          <cell r="B425">
            <v>420</v>
          </cell>
          <cell r="C425">
            <v>193</v>
          </cell>
          <cell r="D425" t="str">
            <v>EL KNIRI</v>
          </cell>
          <cell r="E425" t="str">
            <v>CHARAF EDDINE</v>
          </cell>
        </row>
        <row r="426">
          <cell r="B426">
            <v>421</v>
          </cell>
          <cell r="C426">
            <v>194</v>
          </cell>
          <cell r="D426" t="str">
            <v>MONTAGNANI</v>
          </cell>
          <cell r="E426" t="str">
            <v>LUCIANA</v>
          </cell>
        </row>
        <row r="427">
          <cell r="B427">
            <v>422</v>
          </cell>
          <cell r="C427">
            <v>194</v>
          </cell>
          <cell r="D427" t="str">
            <v>ETENZI</v>
          </cell>
          <cell r="E427" t="str">
            <v>LUCA</v>
          </cell>
        </row>
        <row r="428">
          <cell r="B428">
            <v>727</v>
          </cell>
          <cell r="C428">
            <v>325</v>
          </cell>
          <cell r="D428" t="str">
            <v>INSEGNANTE 2</v>
          </cell>
          <cell r="E428" t="str">
            <v>PARLASCIO</v>
          </cell>
        </row>
        <row r="429">
          <cell r="B429">
            <v>423</v>
          </cell>
          <cell r="C429">
            <v>195</v>
          </cell>
          <cell r="D429" t="str">
            <v>GUELLA</v>
          </cell>
          <cell r="E429" t="str">
            <v>CLAUDIA</v>
          </cell>
        </row>
        <row r="430">
          <cell r="B430">
            <v>3889</v>
          </cell>
          <cell r="C430">
            <v>823</v>
          </cell>
          <cell r="D430" t="str">
            <v>INSEGNANTE LARI</v>
          </cell>
          <cell r="E430" t="str">
            <v>6</v>
          </cell>
        </row>
        <row r="431">
          <cell r="B431">
            <v>425</v>
          </cell>
          <cell r="C431">
            <v>196</v>
          </cell>
          <cell r="D431" t="str">
            <v>MARTOLINI</v>
          </cell>
          <cell r="E431" t="str">
            <v>SANDRA</v>
          </cell>
        </row>
        <row r="432">
          <cell r="B432">
            <v>426</v>
          </cell>
          <cell r="C432">
            <v>196</v>
          </cell>
          <cell r="D432" t="str">
            <v>GENNAI</v>
          </cell>
          <cell r="E432" t="str">
            <v>FRANCESCA</v>
          </cell>
        </row>
        <row r="433">
          <cell r="B433">
            <v>427</v>
          </cell>
          <cell r="C433">
            <v>197</v>
          </cell>
          <cell r="D433" t="str">
            <v>FRANCHI</v>
          </cell>
          <cell r="E433" t="str">
            <v>SIMONETTA</v>
          </cell>
        </row>
        <row r="434">
          <cell r="B434">
            <v>428</v>
          </cell>
          <cell r="C434">
            <v>197</v>
          </cell>
          <cell r="D434" t="str">
            <v>GIANSANTE</v>
          </cell>
          <cell r="E434" t="str">
            <v>GABRIELE</v>
          </cell>
        </row>
        <row r="435">
          <cell r="B435">
            <v>429</v>
          </cell>
          <cell r="C435">
            <v>198</v>
          </cell>
          <cell r="D435" t="str">
            <v>PUCCINI</v>
          </cell>
          <cell r="E435" t="str">
            <v>SANDRA</v>
          </cell>
        </row>
        <row r="436">
          <cell r="B436">
            <v>430</v>
          </cell>
          <cell r="C436">
            <v>198</v>
          </cell>
          <cell r="D436" t="str">
            <v>LANDI</v>
          </cell>
          <cell r="E436" t="str">
            <v>ANDREA</v>
          </cell>
        </row>
        <row r="437">
          <cell r="B437">
            <v>728</v>
          </cell>
          <cell r="C437">
            <v>325</v>
          </cell>
          <cell r="D437" t="str">
            <v>INSEGNANTE 3</v>
          </cell>
          <cell r="E437" t="str">
            <v>PARLASCIO</v>
          </cell>
        </row>
        <row r="438">
          <cell r="B438">
            <v>3890</v>
          </cell>
          <cell r="C438">
            <v>823</v>
          </cell>
          <cell r="D438" t="str">
            <v>INSEGNANTE LARI</v>
          </cell>
          <cell r="E438" t="str">
            <v>7</v>
          </cell>
        </row>
        <row r="439">
          <cell r="B439">
            <v>431</v>
          </cell>
          <cell r="C439">
            <v>199</v>
          </cell>
          <cell r="D439" t="str">
            <v>GRANDI</v>
          </cell>
          <cell r="E439" t="str">
            <v>FRANCESCA</v>
          </cell>
        </row>
        <row r="440">
          <cell r="B440">
            <v>432</v>
          </cell>
          <cell r="C440">
            <v>199</v>
          </cell>
          <cell r="D440" t="str">
            <v>MAZZANTINI</v>
          </cell>
          <cell r="E440" t="str">
            <v>MATILDE</v>
          </cell>
        </row>
        <row r="441">
          <cell r="B441">
            <v>433</v>
          </cell>
          <cell r="C441">
            <v>200</v>
          </cell>
          <cell r="D441" t="str">
            <v>COSTAGLI</v>
          </cell>
          <cell r="E441" t="str">
            <v>SIMONA</v>
          </cell>
        </row>
        <row r="442">
          <cell r="B442">
            <v>434</v>
          </cell>
          <cell r="C442">
            <v>200</v>
          </cell>
          <cell r="D442" t="str">
            <v>MILIANI</v>
          </cell>
          <cell r="E442" t="str">
            <v>TOMMASO</v>
          </cell>
        </row>
        <row r="443">
          <cell r="B443">
            <v>435</v>
          </cell>
          <cell r="C443">
            <v>91</v>
          </cell>
          <cell r="D443" t="str">
            <v>MIRANDA</v>
          </cell>
          <cell r="E443" t="str">
            <v>CONCETTA</v>
          </cell>
        </row>
        <row r="444">
          <cell r="B444">
            <v>436</v>
          </cell>
          <cell r="C444">
            <v>201</v>
          </cell>
          <cell r="D444" t="str">
            <v>TERRENI</v>
          </cell>
          <cell r="E444" t="str">
            <v>MONICA</v>
          </cell>
        </row>
        <row r="445">
          <cell r="B445">
            <v>437</v>
          </cell>
          <cell r="C445">
            <v>201</v>
          </cell>
          <cell r="D445" t="str">
            <v>MONTAGNANI</v>
          </cell>
          <cell r="E445" t="str">
            <v>GIONATA</v>
          </cell>
        </row>
        <row r="446">
          <cell r="B446">
            <v>438</v>
          </cell>
          <cell r="C446">
            <v>202</v>
          </cell>
          <cell r="D446" t="str">
            <v>PERPALAJ</v>
          </cell>
          <cell r="E446" t="str">
            <v>MAJLINDA</v>
          </cell>
        </row>
        <row r="447">
          <cell r="B447">
            <v>439</v>
          </cell>
          <cell r="C447">
            <v>202</v>
          </cell>
          <cell r="D447" t="str">
            <v>PERPALAJ</v>
          </cell>
          <cell r="E447" t="str">
            <v>XHULIO</v>
          </cell>
        </row>
        <row r="448">
          <cell r="B448">
            <v>440</v>
          </cell>
          <cell r="C448">
            <v>203</v>
          </cell>
          <cell r="D448" t="str">
            <v>TOSI</v>
          </cell>
          <cell r="E448" t="str">
            <v>MARINA</v>
          </cell>
        </row>
        <row r="449">
          <cell r="B449">
            <v>441</v>
          </cell>
          <cell r="C449">
            <v>203</v>
          </cell>
          <cell r="D449" t="str">
            <v>ROSSI</v>
          </cell>
          <cell r="E449" t="str">
            <v>NICHOLAS</v>
          </cell>
        </row>
        <row r="450">
          <cell r="B450">
            <v>443</v>
          </cell>
          <cell r="C450">
            <v>204</v>
          </cell>
          <cell r="D450" t="str">
            <v>SALTO</v>
          </cell>
          <cell r="E450" t="str">
            <v>MELISSA</v>
          </cell>
        </row>
        <row r="451">
          <cell r="B451">
            <v>444</v>
          </cell>
          <cell r="C451">
            <v>11</v>
          </cell>
          <cell r="D451" t="str">
            <v>SOMMANI</v>
          </cell>
          <cell r="E451" t="str">
            <v>ALICE</v>
          </cell>
        </row>
        <row r="452">
          <cell r="B452">
            <v>446</v>
          </cell>
          <cell r="C452">
            <v>12</v>
          </cell>
          <cell r="D452" t="str">
            <v>SPADONI</v>
          </cell>
          <cell r="E452" t="str">
            <v>PIETRO</v>
          </cell>
        </row>
        <row r="453">
          <cell r="B453">
            <v>3891</v>
          </cell>
          <cell r="C453">
            <v>823</v>
          </cell>
          <cell r="D453" t="str">
            <v>INSEGNANTE LARI</v>
          </cell>
          <cell r="E453" t="str">
            <v>8</v>
          </cell>
        </row>
        <row r="454">
          <cell r="B454">
            <v>447</v>
          </cell>
          <cell r="C454">
            <v>205</v>
          </cell>
          <cell r="D454" t="str">
            <v>GALLESCHI</v>
          </cell>
          <cell r="E454" t="str">
            <v>GIORGIA</v>
          </cell>
        </row>
        <row r="455">
          <cell r="B455">
            <v>729</v>
          </cell>
          <cell r="C455">
            <v>325</v>
          </cell>
          <cell r="D455" t="str">
            <v>INSEGNANTE 4</v>
          </cell>
          <cell r="E455" t="str">
            <v>PARLASCIO</v>
          </cell>
        </row>
        <row r="456">
          <cell r="B456">
            <v>448</v>
          </cell>
          <cell r="C456">
            <v>205</v>
          </cell>
          <cell r="D456" t="str">
            <v>VASSALLO</v>
          </cell>
          <cell r="E456" t="str">
            <v>LORENZO</v>
          </cell>
        </row>
        <row r="457">
          <cell r="B457">
            <v>450</v>
          </cell>
          <cell r="C457">
            <v>206</v>
          </cell>
          <cell r="D457" t="str">
            <v>VITARELLI</v>
          </cell>
          <cell r="E457" t="str">
            <v>EMMA</v>
          </cell>
        </row>
        <row r="458">
          <cell r="B458">
            <v>451</v>
          </cell>
          <cell r="C458">
            <v>207</v>
          </cell>
          <cell r="D458" t="str">
            <v>CECCANTI</v>
          </cell>
          <cell r="E458" t="str">
            <v>PAOLA</v>
          </cell>
        </row>
        <row r="459">
          <cell r="B459">
            <v>452</v>
          </cell>
          <cell r="C459">
            <v>207</v>
          </cell>
          <cell r="D459" t="str">
            <v>ALISI</v>
          </cell>
          <cell r="E459" t="str">
            <v>DAVIDE</v>
          </cell>
        </row>
        <row r="460">
          <cell r="B460">
            <v>2383</v>
          </cell>
          <cell r="C460">
            <v>1016</v>
          </cell>
          <cell r="D460" t="str">
            <v>VITI</v>
          </cell>
          <cell r="E460" t="str">
            <v>ALESSANDRO</v>
          </cell>
        </row>
        <row r="461">
          <cell r="B461">
            <v>453</v>
          </cell>
          <cell r="C461">
            <v>208</v>
          </cell>
          <cell r="D461" t="str">
            <v>ASLLANI</v>
          </cell>
          <cell r="E461" t="str">
            <v>ELIDA</v>
          </cell>
        </row>
        <row r="462">
          <cell r="B462">
            <v>454</v>
          </cell>
          <cell r="C462">
            <v>208</v>
          </cell>
          <cell r="D462" t="str">
            <v>ASLLANI</v>
          </cell>
          <cell r="E462" t="str">
            <v>ANXHELO</v>
          </cell>
        </row>
        <row r="463">
          <cell r="B463">
            <v>455</v>
          </cell>
          <cell r="C463">
            <v>209</v>
          </cell>
          <cell r="D463" t="str">
            <v>GRANCHI</v>
          </cell>
          <cell r="E463" t="str">
            <v>FABIOLA</v>
          </cell>
        </row>
        <row r="464">
          <cell r="B464">
            <v>456</v>
          </cell>
          <cell r="C464">
            <v>209</v>
          </cell>
          <cell r="D464" t="str">
            <v>BECUZZI</v>
          </cell>
          <cell r="E464" t="str">
            <v>FILIPPO</v>
          </cell>
        </row>
        <row r="465">
          <cell r="B465">
            <v>457</v>
          </cell>
          <cell r="C465">
            <v>210</v>
          </cell>
          <cell r="D465" t="str">
            <v>MARTOLINI</v>
          </cell>
          <cell r="E465" t="str">
            <v>MARZIA</v>
          </cell>
        </row>
        <row r="466">
          <cell r="B466">
            <v>458</v>
          </cell>
          <cell r="C466">
            <v>210</v>
          </cell>
          <cell r="D466" t="str">
            <v>BENDINELLI</v>
          </cell>
          <cell r="E466" t="str">
            <v>ASIA</v>
          </cell>
        </row>
        <row r="467">
          <cell r="B467">
            <v>459</v>
          </cell>
          <cell r="C467">
            <v>211</v>
          </cell>
          <cell r="D467" t="str">
            <v>LENZI</v>
          </cell>
          <cell r="E467" t="str">
            <v>SIMONA</v>
          </cell>
        </row>
        <row r="468">
          <cell r="B468">
            <v>460</v>
          </cell>
          <cell r="C468">
            <v>211</v>
          </cell>
          <cell r="D468" t="str">
            <v>CAPPELLO</v>
          </cell>
          <cell r="E468" t="str">
            <v>GIOSUE'</v>
          </cell>
        </row>
        <row r="469">
          <cell r="B469">
            <v>461</v>
          </cell>
          <cell r="C469">
            <v>163</v>
          </cell>
          <cell r="D469" t="str">
            <v>COSTAGLI</v>
          </cell>
          <cell r="E469" t="str">
            <v>LINDA</v>
          </cell>
        </row>
        <row r="470">
          <cell r="B470">
            <v>462</v>
          </cell>
          <cell r="C470">
            <v>212</v>
          </cell>
          <cell r="D470" t="str">
            <v>GIANETTI</v>
          </cell>
          <cell r="E470" t="str">
            <v>TIZIANA</v>
          </cell>
        </row>
        <row r="471">
          <cell r="B471">
            <v>463</v>
          </cell>
          <cell r="C471">
            <v>212</v>
          </cell>
          <cell r="D471" t="str">
            <v>DAL CANTO</v>
          </cell>
          <cell r="E471" t="str">
            <v>FRANCESCO</v>
          </cell>
        </row>
        <row r="472">
          <cell r="B472">
            <v>464</v>
          </cell>
          <cell r="C472">
            <v>99</v>
          </cell>
          <cell r="D472" t="str">
            <v>FERRETTI</v>
          </cell>
          <cell r="E472" t="str">
            <v>DILETTA</v>
          </cell>
        </row>
        <row r="473">
          <cell r="B473">
            <v>465</v>
          </cell>
          <cell r="C473">
            <v>213</v>
          </cell>
          <cell r="D473" t="str">
            <v>MARINI</v>
          </cell>
          <cell r="E473" t="str">
            <v>CRISTIANA</v>
          </cell>
        </row>
        <row r="474">
          <cell r="B474">
            <v>466</v>
          </cell>
          <cell r="C474">
            <v>213</v>
          </cell>
          <cell r="D474" t="str">
            <v>GREGORI</v>
          </cell>
          <cell r="E474" t="str">
            <v>EDOARDO</v>
          </cell>
        </row>
        <row r="475">
          <cell r="B475">
            <v>467</v>
          </cell>
          <cell r="C475">
            <v>84</v>
          </cell>
          <cell r="D475" t="str">
            <v>HOXHA</v>
          </cell>
          <cell r="E475" t="str">
            <v>ADELA</v>
          </cell>
        </row>
        <row r="476">
          <cell r="B476">
            <v>468</v>
          </cell>
          <cell r="C476">
            <v>214</v>
          </cell>
          <cell r="D476" t="str">
            <v>GIOVANNETTI</v>
          </cell>
          <cell r="E476" t="str">
            <v>FEDERICA</v>
          </cell>
        </row>
        <row r="477">
          <cell r="B477">
            <v>469</v>
          </cell>
          <cell r="C477">
            <v>214</v>
          </cell>
          <cell r="D477" t="str">
            <v>MARCONI</v>
          </cell>
          <cell r="E477" t="str">
            <v>ILARIA</v>
          </cell>
        </row>
        <row r="478">
          <cell r="B478">
            <v>471</v>
          </cell>
          <cell r="C478">
            <v>215</v>
          </cell>
          <cell r="D478" t="str">
            <v>MARIANELLI</v>
          </cell>
          <cell r="E478" t="str">
            <v>MATTEO</v>
          </cell>
        </row>
        <row r="479">
          <cell r="B479">
            <v>730</v>
          </cell>
          <cell r="C479">
            <v>325</v>
          </cell>
          <cell r="D479" t="str">
            <v>INSEGNANTE 4</v>
          </cell>
          <cell r="E479" t="str">
            <v>PRIMARIA</v>
          </cell>
        </row>
        <row r="480">
          <cell r="B480">
            <v>472</v>
          </cell>
          <cell r="C480">
            <v>216</v>
          </cell>
          <cell r="D480" t="str">
            <v>BECUZZI</v>
          </cell>
          <cell r="E480" t="str">
            <v>MARA</v>
          </cell>
        </row>
        <row r="481">
          <cell r="B481">
            <v>473</v>
          </cell>
          <cell r="C481">
            <v>216</v>
          </cell>
          <cell r="D481" t="str">
            <v>MASONI</v>
          </cell>
          <cell r="E481" t="str">
            <v>ELISA</v>
          </cell>
        </row>
        <row r="482">
          <cell r="B482">
            <v>474</v>
          </cell>
          <cell r="C482">
            <v>217</v>
          </cell>
          <cell r="D482" t="str">
            <v>SOLDANI</v>
          </cell>
          <cell r="E482" t="str">
            <v>MARINELLA</v>
          </cell>
        </row>
        <row r="483">
          <cell r="B483">
            <v>475</v>
          </cell>
          <cell r="C483">
            <v>217</v>
          </cell>
          <cell r="D483" t="str">
            <v>MORUCCI</v>
          </cell>
          <cell r="E483" t="str">
            <v>NATALIA</v>
          </cell>
        </row>
        <row r="484">
          <cell r="B484">
            <v>477</v>
          </cell>
          <cell r="C484">
            <v>45</v>
          </cell>
          <cell r="D484" t="str">
            <v>NAYDENOV</v>
          </cell>
          <cell r="E484" t="str">
            <v>ROBART DANIELOV</v>
          </cell>
        </row>
        <row r="485">
          <cell r="B485">
            <v>478</v>
          </cell>
          <cell r="C485">
            <v>218</v>
          </cell>
          <cell r="D485" t="str">
            <v>LENZI</v>
          </cell>
          <cell r="E485" t="str">
            <v>FABIANA</v>
          </cell>
        </row>
        <row r="486">
          <cell r="B486">
            <v>479</v>
          </cell>
          <cell r="C486">
            <v>218</v>
          </cell>
          <cell r="D486" t="str">
            <v>PACCHI</v>
          </cell>
          <cell r="E486" t="str">
            <v>GIADA</v>
          </cell>
        </row>
        <row r="487">
          <cell r="B487">
            <v>480</v>
          </cell>
          <cell r="C487">
            <v>219</v>
          </cell>
          <cell r="D487" t="str">
            <v>DINI</v>
          </cell>
          <cell r="E487" t="str">
            <v>PAOLA</v>
          </cell>
        </row>
        <row r="488">
          <cell r="B488">
            <v>481</v>
          </cell>
          <cell r="C488">
            <v>219</v>
          </cell>
          <cell r="D488" t="str">
            <v>ROCCHI</v>
          </cell>
          <cell r="E488" t="str">
            <v>FILIPPO</v>
          </cell>
        </row>
        <row r="489">
          <cell r="B489">
            <v>3892</v>
          </cell>
          <cell r="C489">
            <v>823</v>
          </cell>
          <cell r="D489" t="str">
            <v>INSEGNANTE LARI</v>
          </cell>
          <cell r="E489" t="str">
            <v>9</v>
          </cell>
        </row>
        <row r="490">
          <cell r="B490">
            <v>482</v>
          </cell>
          <cell r="C490">
            <v>220</v>
          </cell>
          <cell r="D490" t="str">
            <v>CACI</v>
          </cell>
          <cell r="E490" t="str">
            <v>ANNA</v>
          </cell>
        </row>
        <row r="491">
          <cell r="B491">
            <v>77</v>
          </cell>
          <cell r="C491">
            <v>38</v>
          </cell>
          <cell r="D491" t="str">
            <v>PIERI</v>
          </cell>
          <cell r="E491" t="str">
            <v>CHRISTIAN</v>
          </cell>
        </row>
        <row r="492">
          <cell r="B492">
            <v>484</v>
          </cell>
          <cell r="C492">
            <v>25</v>
          </cell>
          <cell r="D492" t="str">
            <v>VILLANO</v>
          </cell>
          <cell r="E492" t="str">
            <v>GIULIANO</v>
          </cell>
        </row>
        <row r="493">
          <cell r="B493">
            <v>485</v>
          </cell>
          <cell r="C493">
            <v>221</v>
          </cell>
          <cell r="D493" t="str">
            <v>MENICAGLI</v>
          </cell>
          <cell r="E493" t="str">
            <v>ANTONELLA</v>
          </cell>
        </row>
        <row r="494">
          <cell r="B494">
            <v>486</v>
          </cell>
          <cell r="C494">
            <v>221</v>
          </cell>
          <cell r="D494" t="str">
            <v>VOLPI</v>
          </cell>
          <cell r="E494" t="str">
            <v>ELISA</v>
          </cell>
        </row>
        <row r="495">
          <cell r="B495">
            <v>487</v>
          </cell>
          <cell r="C495">
            <v>222</v>
          </cell>
          <cell r="D495" t="str">
            <v>MANNINI</v>
          </cell>
          <cell r="E495" t="str">
            <v>LAURA</v>
          </cell>
        </row>
        <row r="496">
          <cell r="B496">
            <v>731</v>
          </cell>
          <cell r="C496">
            <v>325</v>
          </cell>
          <cell r="D496" t="str">
            <v>INSEGNANTE 5</v>
          </cell>
          <cell r="E496" t="str">
            <v>PARLASCIO</v>
          </cell>
        </row>
        <row r="497">
          <cell r="B497">
            <v>488</v>
          </cell>
          <cell r="C497">
            <v>222</v>
          </cell>
          <cell r="D497" t="str">
            <v>BAGNOLI</v>
          </cell>
          <cell r="E497" t="str">
            <v>FILIPPO</v>
          </cell>
        </row>
        <row r="498">
          <cell r="B498">
            <v>489</v>
          </cell>
          <cell r="C498">
            <v>111</v>
          </cell>
          <cell r="D498" t="str">
            <v>BELGARNE</v>
          </cell>
          <cell r="E498" t="str">
            <v>CHARAF</v>
          </cell>
        </row>
        <row r="499">
          <cell r="B499">
            <v>490</v>
          </cell>
          <cell r="C499">
            <v>1</v>
          </cell>
          <cell r="D499" t="str">
            <v>BERNARDINI</v>
          </cell>
          <cell r="E499" t="str">
            <v>NICCOLO'</v>
          </cell>
        </row>
        <row r="500">
          <cell r="B500">
            <v>491</v>
          </cell>
          <cell r="C500">
            <v>223</v>
          </cell>
          <cell r="D500" t="str">
            <v>CECCHI</v>
          </cell>
          <cell r="E500" t="str">
            <v>MANUELA</v>
          </cell>
        </row>
        <row r="501">
          <cell r="B501">
            <v>492</v>
          </cell>
          <cell r="C501">
            <v>223</v>
          </cell>
          <cell r="D501" t="str">
            <v>BIASCI</v>
          </cell>
          <cell r="E501" t="str">
            <v>LUCREZIA</v>
          </cell>
        </row>
        <row r="502">
          <cell r="B502">
            <v>493</v>
          </cell>
          <cell r="C502">
            <v>69</v>
          </cell>
          <cell r="D502" t="str">
            <v>DAINELLI</v>
          </cell>
          <cell r="E502" t="str">
            <v>GIORDANO</v>
          </cell>
          <cell r="F502">
            <v>7006.34</v>
          </cell>
        </row>
        <row r="503">
          <cell r="B503">
            <v>494</v>
          </cell>
          <cell r="C503">
            <v>224</v>
          </cell>
          <cell r="D503" t="str">
            <v>MARTOLINI</v>
          </cell>
          <cell r="E503" t="str">
            <v>CLARA</v>
          </cell>
        </row>
        <row r="504">
          <cell r="B504">
            <v>495</v>
          </cell>
          <cell r="C504">
            <v>224</v>
          </cell>
          <cell r="D504" t="str">
            <v>DE LUCA</v>
          </cell>
          <cell r="E504" t="str">
            <v>ELEONORA</v>
          </cell>
        </row>
        <row r="505">
          <cell r="B505">
            <v>496</v>
          </cell>
          <cell r="C505">
            <v>225</v>
          </cell>
          <cell r="D505" t="str">
            <v>SOKOLI</v>
          </cell>
          <cell r="E505" t="str">
            <v>SHPRESA</v>
          </cell>
        </row>
        <row r="506">
          <cell r="B506">
            <v>497</v>
          </cell>
          <cell r="C506">
            <v>225</v>
          </cell>
          <cell r="D506" t="str">
            <v>DUSHKU</v>
          </cell>
          <cell r="E506" t="str">
            <v>MONNALISA</v>
          </cell>
        </row>
        <row r="507">
          <cell r="B507">
            <v>498</v>
          </cell>
          <cell r="C507">
            <v>226</v>
          </cell>
          <cell r="D507" t="str">
            <v>ROSSI</v>
          </cell>
          <cell r="E507" t="str">
            <v>CARLA</v>
          </cell>
        </row>
        <row r="508">
          <cell r="B508">
            <v>499</v>
          </cell>
          <cell r="C508">
            <v>226</v>
          </cell>
          <cell r="D508" t="str">
            <v>GIORGI</v>
          </cell>
          <cell r="E508" t="str">
            <v>TOMMASO</v>
          </cell>
        </row>
        <row r="509">
          <cell r="B509">
            <v>500</v>
          </cell>
          <cell r="C509">
            <v>227</v>
          </cell>
          <cell r="D509" t="str">
            <v>DAINI</v>
          </cell>
          <cell r="E509" t="str">
            <v>ROBERTA</v>
          </cell>
        </row>
        <row r="510">
          <cell r="B510">
            <v>501</v>
          </cell>
          <cell r="C510">
            <v>227</v>
          </cell>
          <cell r="D510" t="str">
            <v>GRILLI</v>
          </cell>
          <cell r="E510" t="str">
            <v>IRENE</v>
          </cell>
        </row>
        <row r="511">
          <cell r="B511">
            <v>502</v>
          </cell>
          <cell r="C511">
            <v>73</v>
          </cell>
          <cell r="D511" t="str">
            <v>IMBIMBO</v>
          </cell>
          <cell r="E511" t="str">
            <v>MATTIA</v>
          </cell>
        </row>
        <row r="512">
          <cell r="B512">
            <v>503</v>
          </cell>
          <cell r="C512">
            <v>74</v>
          </cell>
          <cell r="D512" t="str">
            <v>KAZAFERI</v>
          </cell>
          <cell r="E512" t="str">
            <v>ALISIA</v>
          </cell>
        </row>
        <row r="513">
          <cell r="B513">
            <v>732</v>
          </cell>
          <cell r="C513">
            <v>325</v>
          </cell>
          <cell r="D513" t="str">
            <v>INSEGNANTE 5</v>
          </cell>
          <cell r="E513" t="str">
            <v>SECONDARIA</v>
          </cell>
        </row>
        <row r="514">
          <cell r="B514">
            <v>504</v>
          </cell>
          <cell r="C514">
            <v>228</v>
          </cell>
          <cell r="D514" t="str">
            <v>CAPANTINI</v>
          </cell>
          <cell r="E514" t="str">
            <v>MARIACATIA</v>
          </cell>
        </row>
        <row r="515">
          <cell r="B515">
            <v>505</v>
          </cell>
          <cell r="C515">
            <v>228</v>
          </cell>
          <cell r="D515" t="str">
            <v>MARIOTTINI</v>
          </cell>
          <cell r="E515" t="str">
            <v>FEDERICA</v>
          </cell>
        </row>
        <row r="516">
          <cell r="B516">
            <v>506</v>
          </cell>
          <cell r="C516">
            <v>229</v>
          </cell>
          <cell r="D516" t="str">
            <v>GIANNONI</v>
          </cell>
          <cell r="E516" t="str">
            <v>DEBORA</v>
          </cell>
        </row>
        <row r="517">
          <cell r="B517">
            <v>507</v>
          </cell>
          <cell r="C517">
            <v>229</v>
          </cell>
          <cell r="D517" t="str">
            <v>NESTI</v>
          </cell>
          <cell r="E517" t="str">
            <v>CHIARA</v>
          </cell>
        </row>
        <row r="518">
          <cell r="B518">
            <v>749</v>
          </cell>
          <cell r="C518">
            <v>328</v>
          </cell>
          <cell r="D518" t="str">
            <v>ULAJ</v>
          </cell>
          <cell r="E518" t="str">
            <v>DEDE</v>
          </cell>
          <cell r="F518">
            <v>0</v>
          </cell>
        </row>
        <row r="519">
          <cell r="B519">
            <v>509</v>
          </cell>
          <cell r="C519">
            <v>230</v>
          </cell>
          <cell r="D519" t="str">
            <v>PAPUCCI</v>
          </cell>
          <cell r="E519" t="str">
            <v>CORRADO</v>
          </cell>
        </row>
        <row r="520">
          <cell r="B520">
            <v>510</v>
          </cell>
          <cell r="C520">
            <v>231</v>
          </cell>
          <cell r="D520" t="str">
            <v>FALCHETTI</v>
          </cell>
          <cell r="E520" t="str">
            <v>PATRIZIA</v>
          </cell>
        </row>
        <row r="521">
          <cell r="B521">
            <v>511</v>
          </cell>
          <cell r="C521">
            <v>231</v>
          </cell>
          <cell r="D521" t="str">
            <v>PERINI</v>
          </cell>
          <cell r="E521" t="str">
            <v>TIBERIO</v>
          </cell>
        </row>
        <row r="522">
          <cell r="B522">
            <v>512</v>
          </cell>
          <cell r="C522">
            <v>232</v>
          </cell>
          <cell r="D522" t="str">
            <v>MINUTI</v>
          </cell>
          <cell r="E522" t="str">
            <v>ROBERTA</v>
          </cell>
        </row>
        <row r="523">
          <cell r="B523">
            <v>513</v>
          </cell>
          <cell r="C523">
            <v>232</v>
          </cell>
          <cell r="D523" t="str">
            <v>PISTOLESI</v>
          </cell>
          <cell r="E523" t="str">
            <v>MARTA</v>
          </cell>
        </row>
        <row r="524">
          <cell r="B524">
            <v>514</v>
          </cell>
          <cell r="C524">
            <v>135</v>
          </cell>
          <cell r="D524" t="str">
            <v>TUCCILLO</v>
          </cell>
          <cell r="E524" t="str">
            <v>ANGELANTONIO</v>
          </cell>
        </row>
        <row r="525">
          <cell r="B525">
            <v>515</v>
          </cell>
          <cell r="C525">
            <v>233</v>
          </cell>
          <cell r="D525" t="str">
            <v>BARTOLI</v>
          </cell>
          <cell r="E525" t="str">
            <v>SIMONA</v>
          </cell>
        </row>
        <row r="526">
          <cell r="B526">
            <v>518</v>
          </cell>
          <cell r="C526">
            <v>234</v>
          </cell>
          <cell r="D526" t="str">
            <v>BECCANI</v>
          </cell>
          <cell r="E526" t="str">
            <v>FEDERICO</v>
          </cell>
        </row>
        <row r="527">
          <cell r="B527">
            <v>519</v>
          </cell>
          <cell r="C527">
            <v>235</v>
          </cell>
          <cell r="D527" t="str">
            <v>GENITORI DI</v>
          </cell>
          <cell r="E527" t="str">
            <v>BELCARI ASIA</v>
          </cell>
        </row>
        <row r="528">
          <cell r="B528">
            <v>520</v>
          </cell>
          <cell r="C528">
            <v>235</v>
          </cell>
          <cell r="D528" t="str">
            <v>BELCARI</v>
          </cell>
          <cell r="E528" t="str">
            <v>ASIA</v>
          </cell>
        </row>
        <row r="529">
          <cell r="B529">
            <v>534</v>
          </cell>
          <cell r="C529">
            <v>242</v>
          </cell>
          <cell r="D529" t="str">
            <v>GENITORI DI</v>
          </cell>
          <cell r="E529" t="str">
            <v>LENZI FRANCESCO</v>
          </cell>
        </row>
        <row r="530">
          <cell r="B530">
            <v>521</v>
          </cell>
          <cell r="C530">
            <v>236</v>
          </cell>
          <cell r="D530" t="str">
            <v>GENITORI DI</v>
          </cell>
          <cell r="E530" t="str">
            <v>BELGARNE AOUTIF</v>
          </cell>
        </row>
        <row r="531">
          <cell r="B531">
            <v>522</v>
          </cell>
          <cell r="C531">
            <v>236</v>
          </cell>
          <cell r="D531" t="str">
            <v>BELGARNE</v>
          </cell>
          <cell r="E531" t="str">
            <v>AOUTIF</v>
          </cell>
        </row>
        <row r="532">
          <cell r="B532">
            <v>523</v>
          </cell>
          <cell r="C532">
            <v>237</v>
          </cell>
          <cell r="D532" t="str">
            <v>GENITORI DI</v>
          </cell>
          <cell r="E532" t="str">
            <v>DAL CANTO CHIARA</v>
          </cell>
        </row>
        <row r="533">
          <cell r="B533">
            <v>3893</v>
          </cell>
          <cell r="C533">
            <v>823</v>
          </cell>
          <cell r="D533" t="str">
            <v>INSEGNANTE LARI</v>
          </cell>
          <cell r="E533" t="str">
            <v>10</v>
          </cell>
        </row>
        <row r="534">
          <cell r="B534">
            <v>524</v>
          </cell>
          <cell r="C534">
            <v>237</v>
          </cell>
          <cell r="D534" t="str">
            <v>DAL CANTO</v>
          </cell>
          <cell r="E534" t="str">
            <v>CHIARA</v>
          </cell>
        </row>
        <row r="535">
          <cell r="B535">
            <v>525</v>
          </cell>
          <cell r="C535">
            <v>238</v>
          </cell>
          <cell r="D535" t="str">
            <v>ROSI</v>
          </cell>
          <cell r="E535" t="str">
            <v>LUCIA</v>
          </cell>
        </row>
        <row r="536">
          <cell r="B536">
            <v>526</v>
          </cell>
          <cell r="C536">
            <v>238</v>
          </cell>
          <cell r="D536" t="str">
            <v>FODDIS</v>
          </cell>
          <cell r="E536" t="str">
            <v>TOMMASO</v>
          </cell>
        </row>
        <row r="537">
          <cell r="B537">
            <v>527</v>
          </cell>
          <cell r="C537">
            <v>239</v>
          </cell>
          <cell r="D537" t="str">
            <v>GENITORI DI</v>
          </cell>
          <cell r="E537" t="str">
            <v>FRUZZA ENIS</v>
          </cell>
        </row>
        <row r="538">
          <cell r="B538">
            <v>528</v>
          </cell>
          <cell r="C538">
            <v>239</v>
          </cell>
          <cell r="D538" t="str">
            <v>FRUZZA</v>
          </cell>
          <cell r="E538" t="str">
            <v>ENIS</v>
          </cell>
        </row>
        <row r="539">
          <cell r="B539">
            <v>733</v>
          </cell>
          <cell r="C539">
            <v>325</v>
          </cell>
          <cell r="D539" t="str">
            <v>INSEGNANTE 5</v>
          </cell>
          <cell r="E539" t="str">
            <v>PRIMARIA</v>
          </cell>
        </row>
        <row r="540">
          <cell r="B540">
            <v>529</v>
          </cell>
          <cell r="C540">
            <v>196</v>
          </cell>
          <cell r="D540" t="str">
            <v>GENNAI</v>
          </cell>
          <cell r="E540" t="str">
            <v>AURORA</v>
          </cell>
        </row>
        <row r="541">
          <cell r="B541">
            <v>884</v>
          </cell>
          <cell r="C541">
            <v>372</v>
          </cell>
          <cell r="D541" t="str">
            <v>GANESAN</v>
          </cell>
          <cell r="E541" t="str">
            <v>FILIPPO</v>
          </cell>
        </row>
        <row r="542">
          <cell r="B542">
            <v>530</v>
          </cell>
          <cell r="C542">
            <v>240</v>
          </cell>
          <cell r="D542" t="str">
            <v>GENITORI DI</v>
          </cell>
          <cell r="E542" t="str">
            <v>GIULI ROSSELMINI GUALANDI MARG</v>
          </cell>
        </row>
        <row r="543">
          <cell r="B543">
            <v>531</v>
          </cell>
          <cell r="C543">
            <v>240</v>
          </cell>
          <cell r="D543" t="str">
            <v>GIULI ROSSELMINI GUALANDI</v>
          </cell>
          <cell r="E543" t="str">
            <v>MARGHERITA</v>
          </cell>
        </row>
        <row r="544">
          <cell r="B544">
            <v>532</v>
          </cell>
          <cell r="C544">
            <v>241</v>
          </cell>
          <cell r="D544" t="str">
            <v>GENITORI DI</v>
          </cell>
          <cell r="E544" t="str">
            <v>GONNELLI ELISA</v>
          </cell>
        </row>
        <row r="545">
          <cell r="B545">
            <v>533</v>
          </cell>
          <cell r="C545">
            <v>241</v>
          </cell>
          <cell r="D545" t="str">
            <v>GONNELLI</v>
          </cell>
          <cell r="E545" t="str">
            <v>ELISA</v>
          </cell>
        </row>
        <row r="546">
          <cell r="B546">
            <v>535</v>
          </cell>
          <cell r="C546">
            <v>242</v>
          </cell>
          <cell r="D546" t="str">
            <v>LENZI</v>
          </cell>
          <cell r="E546" t="str">
            <v>FRANCESCO</v>
          </cell>
        </row>
        <row r="547">
          <cell r="B547">
            <v>536</v>
          </cell>
          <cell r="C547">
            <v>243</v>
          </cell>
          <cell r="D547" t="str">
            <v>GENITORI DI</v>
          </cell>
          <cell r="E547" t="str">
            <v>LUPERI MATTEO</v>
          </cell>
        </row>
        <row r="548">
          <cell r="B548">
            <v>537</v>
          </cell>
          <cell r="C548">
            <v>243</v>
          </cell>
          <cell r="D548" t="str">
            <v>LUPERI</v>
          </cell>
          <cell r="E548" t="str">
            <v>MATTEO</v>
          </cell>
        </row>
        <row r="549">
          <cell r="B549">
            <v>538</v>
          </cell>
          <cell r="C549">
            <v>244</v>
          </cell>
          <cell r="D549" t="str">
            <v>GENITORI DI</v>
          </cell>
          <cell r="E549" t="str">
            <v>MAGGIO SIMONE</v>
          </cell>
        </row>
        <row r="550">
          <cell r="B550">
            <v>539</v>
          </cell>
          <cell r="C550">
            <v>244</v>
          </cell>
          <cell r="D550" t="str">
            <v>MAGGIO</v>
          </cell>
          <cell r="E550" t="str">
            <v>SIMONE</v>
          </cell>
        </row>
        <row r="551">
          <cell r="B551">
            <v>540</v>
          </cell>
          <cell r="C551">
            <v>199</v>
          </cell>
          <cell r="D551" t="str">
            <v>MAZZANTINI</v>
          </cell>
          <cell r="E551" t="str">
            <v>BEATRICE</v>
          </cell>
        </row>
        <row r="552">
          <cell r="B552">
            <v>543</v>
          </cell>
          <cell r="C552">
            <v>246</v>
          </cell>
          <cell r="D552" t="str">
            <v>GENITORI DI</v>
          </cell>
          <cell r="E552" t="str">
            <v>SALUTINI MATTEO</v>
          </cell>
        </row>
        <row r="553">
          <cell r="B553">
            <v>544</v>
          </cell>
          <cell r="C553">
            <v>246</v>
          </cell>
          <cell r="D553" t="str">
            <v>SALUTINI</v>
          </cell>
          <cell r="E553" t="str">
            <v>MATTEO</v>
          </cell>
        </row>
        <row r="554">
          <cell r="B554">
            <v>545</v>
          </cell>
          <cell r="C554">
            <v>247</v>
          </cell>
          <cell r="D554" t="str">
            <v>BALDUCCI</v>
          </cell>
          <cell r="E554" t="str">
            <v>MONICA</v>
          </cell>
        </row>
        <row r="555">
          <cell r="B555">
            <v>734</v>
          </cell>
          <cell r="C555">
            <v>325</v>
          </cell>
          <cell r="D555" t="str">
            <v>CUOCA</v>
          </cell>
          <cell r="E555" t="str">
            <v>PARLASCIO</v>
          </cell>
        </row>
        <row r="556">
          <cell r="B556">
            <v>546</v>
          </cell>
          <cell r="C556">
            <v>247</v>
          </cell>
          <cell r="D556" t="str">
            <v>SELVI</v>
          </cell>
          <cell r="E556" t="str">
            <v>FEDERICO</v>
          </cell>
        </row>
        <row r="557">
          <cell r="B557">
            <v>547</v>
          </cell>
          <cell r="C557">
            <v>248</v>
          </cell>
          <cell r="D557" t="str">
            <v>GENITORI DI</v>
          </cell>
          <cell r="E557" t="str">
            <v>SONETTI VIRGINIA</v>
          </cell>
        </row>
        <row r="558">
          <cell r="B558">
            <v>548</v>
          </cell>
          <cell r="C558">
            <v>248</v>
          </cell>
          <cell r="D558" t="str">
            <v>SONETTI</v>
          </cell>
          <cell r="E558" t="str">
            <v>VIRGINIA</v>
          </cell>
        </row>
        <row r="559">
          <cell r="B559">
            <v>549</v>
          </cell>
          <cell r="C559">
            <v>249</v>
          </cell>
          <cell r="D559" t="str">
            <v>GENITORI DI</v>
          </cell>
          <cell r="E559" t="str">
            <v>TOSI GIOVANNI</v>
          </cell>
        </row>
        <row r="560">
          <cell r="B560">
            <v>550</v>
          </cell>
          <cell r="C560">
            <v>249</v>
          </cell>
          <cell r="D560" t="str">
            <v>TOSI</v>
          </cell>
          <cell r="E560" t="str">
            <v>GIOVANNI</v>
          </cell>
        </row>
        <row r="561">
          <cell r="B561">
            <v>1173</v>
          </cell>
          <cell r="C561">
            <v>498</v>
          </cell>
          <cell r="D561" t="str">
            <v>BATTISTINI</v>
          </cell>
          <cell r="E561" t="str">
            <v>SABRINA</v>
          </cell>
        </row>
        <row r="562">
          <cell r="B562">
            <v>1239</v>
          </cell>
          <cell r="C562">
            <v>530</v>
          </cell>
          <cell r="D562" t="str">
            <v>BARSOTTINI</v>
          </cell>
          <cell r="E562" t="str">
            <v>MATTEO</v>
          </cell>
        </row>
        <row r="563">
          <cell r="B563">
            <v>551</v>
          </cell>
          <cell r="C563">
            <v>250</v>
          </cell>
          <cell r="D563" t="str">
            <v>GENITORI DI</v>
          </cell>
          <cell r="E563" t="str">
            <v>BERTELLI ELIA</v>
          </cell>
        </row>
        <row r="564">
          <cell r="B564">
            <v>552</v>
          </cell>
          <cell r="C564">
            <v>250</v>
          </cell>
          <cell r="D564" t="str">
            <v>BERTELLI</v>
          </cell>
          <cell r="E564" t="str">
            <v>ELIA</v>
          </cell>
        </row>
        <row r="565">
          <cell r="B565">
            <v>553</v>
          </cell>
          <cell r="C565">
            <v>251</v>
          </cell>
          <cell r="D565" t="str">
            <v>GENITORI DI</v>
          </cell>
          <cell r="E565" t="str">
            <v>CATALANO EMMA</v>
          </cell>
        </row>
        <row r="566">
          <cell r="B566">
            <v>554</v>
          </cell>
          <cell r="C566">
            <v>251</v>
          </cell>
          <cell r="D566" t="str">
            <v>CATALANO</v>
          </cell>
          <cell r="E566" t="str">
            <v>EMMA</v>
          </cell>
        </row>
        <row r="567">
          <cell r="B567">
            <v>555</v>
          </cell>
          <cell r="C567">
            <v>252</v>
          </cell>
          <cell r="D567" t="str">
            <v>GENITORI DI</v>
          </cell>
          <cell r="E567" t="str">
            <v>GIANETTI ALESSANDRO</v>
          </cell>
        </row>
        <row r="568">
          <cell r="B568">
            <v>556</v>
          </cell>
          <cell r="C568">
            <v>252</v>
          </cell>
          <cell r="D568" t="str">
            <v>GIANETTI</v>
          </cell>
          <cell r="E568" t="str">
            <v>ALESSANDRO</v>
          </cell>
        </row>
        <row r="569">
          <cell r="B569">
            <v>557</v>
          </cell>
          <cell r="C569">
            <v>253</v>
          </cell>
          <cell r="D569" t="str">
            <v>GENITORI DI</v>
          </cell>
          <cell r="E569" t="str">
            <v>GIULI ROSSELMINI GUALANDI VIOL</v>
          </cell>
        </row>
        <row r="570">
          <cell r="B570">
            <v>558</v>
          </cell>
          <cell r="C570">
            <v>253</v>
          </cell>
          <cell r="D570" t="str">
            <v>GIULI ROSSELMINI GUALANDI</v>
          </cell>
          <cell r="E570" t="str">
            <v>VIOLA</v>
          </cell>
        </row>
        <row r="571">
          <cell r="B571">
            <v>559</v>
          </cell>
          <cell r="C571">
            <v>254</v>
          </cell>
          <cell r="D571" t="str">
            <v>GENITORI DI</v>
          </cell>
          <cell r="E571" t="str">
            <v>GORDIANI PAOLO</v>
          </cell>
        </row>
        <row r="572">
          <cell r="B572">
            <v>560</v>
          </cell>
          <cell r="C572">
            <v>254</v>
          </cell>
          <cell r="D572" t="str">
            <v>GORDIANI</v>
          </cell>
          <cell r="E572" t="str">
            <v>PAOLO</v>
          </cell>
        </row>
        <row r="573">
          <cell r="B573">
            <v>561</v>
          </cell>
          <cell r="C573">
            <v>255</v>
          </cell>
          <cell r="D573" t="str">
            <v>HUTAN</v>
          </cell>
          <cell r="E573" t="str">
            <v>MARIA</v>
          </cell>
        </row>
        <row r="574">
          <cell r="B574">
            <v>562</v>
          </cell>
          <cell r="C574">
            <v>255</v>
          </cell>
          <cell r="D574" t="str">
            <v>HUTAN</v>
          </cell>
          <cell r="E574" t="str">
            <v>ALIN JOAN</v>
          </cell>
        </row>
        <row r="575">
          <cell r="B575">
            <v>735</v>
          </cell>
          <cell r="C575">
            <v>325</v>
          </cell>
          <cell r="D575" t="str">
            <v>AUSILIARIO 1</v>
          </cell>
          <cell r="E575" t="str">
            <v>PARLASCIO</v>
          </cell>
        </row>
        <row r="576">
          <cell r="B576">
            <v>563</v>
          </cell>
          <cell r="C576">
            <v>256</v>
          </cell>
          <cell r="D576" t="str">
            <v>GENITORI DI</v>
          </cell>
          <cell r="E576" t="str">
            <v>LAPI CRISTIANO</v>
          </cell>
        </row>
        <row r="577">
          <cell r="B577">
            <v>564</v>
          </cell>
          <cell r="C577">
            <v>256</v>
          </cell>
          <cell r="D577" t="str">
            <v>LAPI</v>
          </cell>
          <cell r="E577" t="str">
            <v>CRISTIANO</v>
          </cell>
        </row>
        <row r="578">
          <cell r="B578">
            <v>565</v>
          </cell>
          <cell r="C578">
            <v>257</v>
          </cell>
          <cell r="D578" t="str">
            <v>GENITORI DI</v>
          </cell>
          <cell r="E578" t="str">
            <v>MARTELLONI YURI</v>
          </cell>
        </row>
        <row r="579">
          <cell r="B579">
            <v>566</v>
          </cell>
          <cell r="C579">
            <v>257</v>
          </cell>
          <cell r="D579" t="str">
            <v>MARTELLONI</v>
          </cell>
          <cell r="E579" t="str">
            <v>YURI</v>
          </cell>
        </row>
        <row r="580">
          <cell r="B580">
            <v>567</v>
          </cell>
          <cell r="C580">
            <v>258</v>
          </cell>
          <cell r="D580" t="str">
            <v>ARCANGIOLI</v>
          </cell>
          <cell r="E580" t="str">
            <v>PAOLA</v>
          </cell>
        </row>
        <row r="581">
          <cell r="B581">
            <v>569</v>
          </cell>
          <cell r="C581">
            <v>259</v>
          </cell>
          <cell r="D581" t="str">
            <v>GENITORI DI</v>
          </cell>
          <cell r="E581" t="str">
            <v>MEINI AURORA</v>
          </cell>
        </row>
        <row r="582">
          <cell r="B582">
            <v>570</v>
          </cell>
          <cell r="C582">
            <v>259</v>
          </cell>
          <cell r="D582" t="str">
            <v>MEINI</v>
          </cell>
          <cell r="E582" t="str">
            <v>AURORA</v>
          </cell>
        </row>
        <row r="583">
          <cell r="B583">
            <v>572</v>
          </cell>
          <cell r="C583">
            <v>260</v>
          </cell>
          <cell r="D583" t="str">
            <v>ORLANDO</v>
          </cell>
          <cell r="E583" t="str">
            <v>LEONARDO</v>
          </cell>
        </row>
        <row r="584">
          <cell r="B584">
            <v>573</v>
          </cell>
          <cell r="C584">
            <v>261</v>
          </cell>
          <cell r="D584" t="str">
            <v>MEINI</v>
          </cell>
          <cell r="E584" t="str">
            <v>ANTONELLA</v>
          </cell>
        </row>
        <row r="585">
          <cell r="B585">
            <v>1223</v>
          </cell>
          <cell r="C585">
            <v>523</v>
          </cell>
          <cell r="D585" t="str">
            <v>SALIS</v>
          </cell>
          <cell r="E585" t="str">
            <v>SABINA GIUSEPPA</v>
          </cell>
        </row>
        <row r="586">
          <cell r="B586">
            <v>574</v>
          </cell>
          <cell r="C586">
            <v>261</v>
          </cell>
          <cell r="D586" t="str">
            <v>PEZZOLI</v>
          </cell>
          <cell r="E586" t="str">
            <v>LAURA</v>
          </cell>
        </row>
        <row r="587">
          <cell r="B587">
            <v>575</v>
          </cell>
          <cell r="C587">
            <v>262</v>
          </cell>
          <cell r="D587" t="str">
            <v>GENITORI DI</v>
          </cell>
          <cell r="E587" t="str">
            <v>ROCCHI GIANNI</v>
          </cell>
        </row>
        <row r="588">
          <cell r="B588">
            <v>576</v>
          </cell>
          <cell r="C588">
            <v>262</v>
          </cell>
          <cell r="D588" t="str">
            <v>ROCCHI</v>
          </cell>
          <cell r="E588" t="str">
            <v>GIANNI</v>
          </cell>
        </row>
        <row r="589">
          <cell r="B589">
            <v>577</v>
          </cell>
          <cell r="C589">
            <v>263</v>
          </cell>
          <cell r="D589" t="str">
            <v>GENITORI DI</v>
          </cell>
          <cell r="E589" t="str">
            <v>ROMITI SARA</v>
          </cell>
        </row>
        <row r="590">
          <cell r="B590">
            <v>578</v>
          </cell>
          <cell r="C590">
            <v>263</v>
          </cell>
          <cell r="D590" t="str">
            <v>ROMITI</v>
          </cell>
          <cell r="E590" t="str">
            <v>SARA</v>
          </cell>
        </row>
        <row r="591">
          <cell r="B591">
            <v>580</v>
          </cell>
          <cell r="C591">
            <v>264</v>
          </cell>
          <cell r="D591" t="str">
            <v>SALTO</v>
          </cell>
          <cell r="E591" t="str">
            <v>ALESSIO</v>
          </cell>
        </row>
        <row r="592">
          <cell r="B592">
            <v>581</v>
          </cell>
          <cell r="C592">
            <v>265</v>
          </cell>
          <cell r="D592" t="str">
            <v>GENITORI DI</v>
          </cell>
          <cell r="E592" t="str">
            <v>TAMBURINI LORENZO</v>
          </cell>
        </row>
        <row r="593">
          <cell r="B593">
            <v>736</v>
          </cell>
          <cell r="C593">
            <v>325</v>
          </cell>
          <cell r="D593" t="str">
            <v>AUSILIARIO 2</v>
          </cell>
          <cell r="E593" t="str">
            <v>PARLASCIO</v>
          </cell>
        </row>
        <row r="594">
          <cell r="B594">
            <v>582</v>
          </cell>
          <cell r="C594">
            <v>265</v>
          </cell>
          <cell r="D594" t="str">
            <v>TAMBURINI</v>
          </cell>
          <cell r="E594" t="str">
            <v>LORENZO</v>
          </cell>
        </row>
        <row r="595">
          <cell r="B595">
            <v>583</v>
          </cell>
          <cell r="C595">
            <v>266</v>
          </cell>
          <cell r="D595" t="str">
            <v>GENITORI DI</v>
          </cell>
          <cell r="E595" t="str">
            <v>VALLINI SARA</v>
          </cell>
        </row>
        <row r="596">
          <cell r="B596">
            <v>584</v>
          </cell>
          <cell r="C596">
            <v>266</v>
          </cell>
          <cell r="D596" t="str">
            <v>VALLINI</v>
          </cell>
          <cell r="E596" t="str">
            <v>SARA</v>
          </cell>
        </row>
        <row r="597">
          <cell r="B597">
            <v>585</v>
          </cell>
          <cell r="C597">
            <v>206</v>
          </cell>
          <cell r="D597" t="str">
            <v>VITARELLI</v>
          </cell>
          <cell r="E597" t="str">
            <v>GIULIO</v>
          </cell>
        </row>
        <row r="598">
          <cell r="B598">
            <v>586</v>
          </cell>
          <cell r="C598">
            <v>267</v>
          </cell>
          <cell r="D598" t="str">
            <v>VERDIGI</v>
          </cell>
          <cell r="E598" t="str">
            <v>SONIA</v>
          </cell>
        </row>
        <row r="599">
          <cell r="B599">
            <v>587</v>
          </cell>
          <cell r="C599">
            <v>267</v>
          </cell>
          <cell r="D599" t="str">
            <v>AGOSTINI</v>
          </cell>
          <cell r="E599" t="str">
            <v>VANESSA</v>
          </cell>
        </row>
        <row r="600">
          <cell r="B600">
            <v>589</v>
          </cell>
          <cell r="C600">
            <v>209</v>
          </cell>
          <cell r="D600" t="str">
            <v>BECUZZI</v>
          </cell>
          <cell r="E600" t="str">
            <v>GIANLUCA</v>
          </cell>
        </row>
        <row r="601">
          <cell r="B601">
            <v>737</v>
          </cell>
          <cell r="C601">
            <v>325</v>
          </cell>
          <cell r="D601" t="str">
            <v>AUSILIARIO 1</v>
          </cell>
          <cell r="E601" t="str">
            <v>PRIMARIA</v>
          </cell>
        </row>
        <row r="602">
          <cell r="B602">
            <v>590</v>
          </cell>
          <cell r="C602">
            <v>268</v>
          </cell>
          <cell r="D602" t="str">
            <v>GENITORI DI</v>
          </cell>
          <cell r="E602" t="str">
            <v>BENEVENTO EDOARDO</v>
          </cell>
        </row>
        <row r="603">
          <cell r="B603">
            <v>885</v>
          </cell>
          <cell r="C603">
            <v>98</v>
          </cell>
          <cell r="D603" t="str">
            <v>BAGAGLI</v>
          </cell>
          <cell r="E603" t="str">
            <v>MATTEO</v>
          </cell>
        </row>
        <row r="604">
          <cell r="B604">
            <v>591</v>
          </cell>
          <cell r="C604">
            <v>268</v>
          </cell>
          <cell r="D604" t="str">
            <v>BENEVENTO</v>
          </cell>
          <cell r="E604" t="str">
            <v>EDOARDO</v>
          </cell>
        </row>
        <row r="605">
          <cell r="B605">
            <v>593</v>
          </cell>
          <cell r="C605">
            <v>269</v>
          </cell>
          <cell r="D605" t="str">
            <v>FAGIOLINI</v>
          </cell>
          <cell r="E605" t="str">
            <v>ELENA</v>
          </cell>
        </row>
        <row r="606">
          <cell r="B606">
            <v>594</v>
          </cell>
          <cell r="C606">
            <v>270</v>
          </cell>
          <cell r="D606" t="str">
            <v>GENITORI DI</v>
          </cell>
          <cell r="E606" t="str">
            <v>FOIS GIULIA</v>
          </cell>
        </row>
        <row r="607">
          <cell r="B607">
            <v>595</v>
          </cell>
          <cell r="C607">
            <v>270</v>
          </cell>
          <cell r="D607" t="str">
            <v>FOIS</v>
          </cell>
          <cell r="E607" t="str">
            <v>GIULIA</v>
          </cell>
        </row>
        <row r="608">
          <cell r="B608">
            <v>596</v>
          </cell>
          <cell r="C608">
            <v>271</v>
          </cell>
          <cell r="D608" t="str">
            <v>GENITORI DI</v>
          </cell>
          <cell r="E608" t="str">
            <v>LAZZERINI COSIMO</v>
          </cell>
        </row>
        <row r="609">
          <cell r="B609">
            <v>597</v>
          </cell>
          <cell r="C609">
            <v>271</v>
          </cell>
          <cell r="D609" t="str">
            <v>LAZZERINI</v>
          </cell>
          <cell r="E609" t="str">
            <v>COSIMO</v>
          </cell>
        </row>
        <row r="610">
          <cell r="B610">
            <v>598</v>
          </cell>
          <cell r="C610">
            <v>272</v>
          </cell>
          <cell r="D610" t="str">
            <v>GENITORI DI</v>
          </cell>
          <cell r="E610" t="str">
            <v>MORUCCI RAOUL</v>
          </cell>
        </row>
        <row r="611">
          <cell r="B611">
            <v>632</v>
          </cell>
          <cell r="C611">
            <v>288</v>
          </cell>
          <cell r="D611" t="str">
            <v>GENITORI DI</v>
          </cell>
          <cell r="E611" t="str">
            <v>GUIDI KARIM</v>
          </cell>
        </row>
        <row r="612">
          <cell r="B612">
            <v>599</v>
          </cell>
          <cell r="C612">
            <v>272</v>
          </cell>
          <cell r="D612" t="str">
            <v>MORUCCI</v>
          </cell>
          <cell r="E612" t="str">
            <v>RAOUL</v>
          </cell>
        </row>
        <row r="613">
          <cell r="B613">
            <v>600</v>
          </cell>
          <cell r="C613">
            <v>273</v>
          </cell>
          <cell r="D613" t="str">
            <v>GENITORI DI</v>
          </cell>
          <cell r="E613" t="str">
            <v>NENNA GIOVANNI</v>
          </cell>
        </row>
        <row r="614">
          <cell r="B614">
            <v>601</v>
          </cell>
          <cell r="C614">
            <v>273</v>
          </cell>
          <cell r="D614" t="str">
            <v>NENNA</v>
          </cell>
          <cell r="E614" t="str">
            <v>GIOVANNI</v>
          </cell>
        </row>
        <row r="615">
          <cell r="B615">
            <v>602</v>
          </cell>
          <cell r="C615">
            <v>274</v>
          </cell>
          <cell r="D615" t="str">
            <v>GENITORI DI</v>
          </cell>
          <cell r="E615" t="str">
            <v>PASQUINELLI ILARIA</v>
          </cell>
        </row>
        <row r="616">
          <cell r="B616">
            <v>2645</v>
          </cell>
          <cell r="C616">
            <v>1117</v>
          </cell>
          <cell r="D616" t="str">
            <v>PUCCIONI</v>
          </cell>
          <cell r="E616" t="str">
            <v>BARBARA</v>
          </cell>
        </row>
        <row r="617">
          <cell r="B617">
            <v>603</v>
          </cell>
          <cell r="C617">
            <v>274</v>
          </cell>
          <cell r="D617" t="str">
            <v>PASQUINELLI</v>
          </cell>
          <cell r="E617" t="str">
            <v>ILARIA</v>
          </cell>
        </row>
        <row r="618">
          <cell r="B618">
            <v>604</v>
          </cell>
          <cell r="C618">
            <v>275</v>
          </cell>
          <cell r="D618" t="str">
            <v>GENITORI DI</v>
          </cell>
          <cell r="E618" t="str">
            <v>PUCCIANI GIORGIA</v>
          </cell>
        </row>
        <row r="619">
          <cell r="B619">
            <v>605</v>
          </cell>
          <cell r="C619">
            <v>275</v>
          </cell>
          <cell r="D619" t="str">
            <v>PUCCIANI</v>
          </cell>
          <cell r="E619" t="str">
            <v>GIORGIA</v>
          </cell>
        </row>
        <row r="620">
          <cell r="B620">
            <v>606</v>
          </cell>
          <cell r="C620">
            <v>276</v>
          </cell>
          <cell r="D620" t="str">
            <v>GENITORI DI</v>
          </cell>
          <cell r="E620" t="str">
            <v>PUGI GIANNI</v>
          </cell>
        </row>
        <row r="621">
          <cell r="B621">
            <v>738</v>
          </cell>
          <cell r="C621">
            <v>325</v>
          </cell>
          <cell r="D621" t="str">
            <v>AUSILIARIO 2</v>
          </cell>
          <cell r="E621" t="str">
            <v>PRIMARIA</v>
          </cell>
        </row>
        <row r="622">
          <cell r="B622">
            <v>607</v>
          </cell>
          <cell r="C622">
            <v>276</v>
          </cell>
          <cell r="D622" t="str">
            <v>PUGI</v>
          </cell>
          <cell r="E622" t="str">
            <v>GIANNI</v>
          </cell>
        </row>
        <row r="623">
          <cell r="B623">
            <v>608</v>
          </cell>
          <cell r="C623">
            <v>277</v>
          </cell>
          <cell r="D623" t="str">
            <v>GENITORI DI</v>
          </cell>
          <cell r="E623" t="str">
            <v>RICCOBONO CHRISTIAN</v>
          </cell>
        </row>
        <row r="624">
          <cell r="B624">
            <v>609</v>
          </cell>
          <cell r="C624">
            <v>277</v>
          </cell>
          <cell r="D624" t="str">
            <v>RICCOBONO</v>
          </cell>
          <cell r="E624" t="str">
            <v>CHRISTIAN</v>
          </cell>
        </row>
        <row r="625">
          <cell r="B625">
            <v>610</v>
          </cell>
          <cell r="C625">
            <v>278</v>
          </cell>
          <cell r="D625" t="str">
            <v>GENITORI DI</v>
          </cell>
          <cell r="E625" t="str">
            <v>SONETTI ERIKA</v>
          </cell>
        </row>
        <row r="626">
          <cell r="B626">
            <v>611</v>
          </cell>
          <cell r="C626">
            <v>278</v>
          </cell>
          <cell r="D626" t="str">
            <v>SONETTI</v>
          </cell>
          <cell r="E626" t="str">
            <v>ERIKA</v>
          </cell>
        </row>
        <row r="627">
          <cell r="B627">
            <v>612</v>
          </cell>
          <cell r="C627">
            <v>279</v>
          </cell>
          <cell r="D627" t="str">
            <v>GENITORI DI</v>
          </cell>
          <cell r="E627" t="str">
            <v>VIGANO' LEONARDO SERGHIJ</v>
          </cell>
        </row>
        <row r="628">
          <cell r="B628">
            <v>613</v>
          </cell>
          <cell r="C628">
            <v>279</v>
          </cell>
          <cell r="D628" t="str">
            <v>VIGANO'</v>
          </cell>
          <cell r="E628" t="str">
            <v>LEONARDO SERGHIJ</v>
          </cell>
        </row>
        <row r="629">
          <cell r="B629">
            <v>615</v>
          </cell>
          <cell r="C629">
            <v>280</v>
          </cell>
          <cell r="D629" t="str">
            <v>VITARELLI</v>
          </cell>
          <cell r="E629" t="str">
            <v>PERLA</v>
          </cell>
        </row>
        <row r="630">
          <cell r="B630">
            <v>616</v>
          </cell>
          <cell r="C630">
            <v>281</v>
          </cell>
          <cell r="D630" t="str">
            <v>GENITORI DI</v>
          </cell>
          <cell r="E630" t="str">
            <v>AGOSTINI MANUEL</v>
          </cell>
        </row>
        <row r="631">
          <cell r="B631">
            <v>617</v>
          </cell>
          <cell r="C631">
            <v>281</v>
          </cell>
          <cell r="D631" t="str">
            <v>AGOSTINI</v>
          </cell>
          <cell r="E631" t="str">
            <v>MANUEL</v>
          </cell>
        </row>
        <row r="632">
          <cell r="B632">
            <v>618</v>
          </cell>
          <cell r="C632">
            <v>282</v>
          </cell>
          <cell r="D632" t="str">
            <v>CEI</v>
          </cell>
          <cell r="E632" t="str">
            <v>SANDRA</v>
          </cell>
        </row>
        <row r="633">
          <cell r="B633">
            <v>619</v>
          </cell>
          <cell r="C633">
            <v>282</v>
          </cell>
          <cell r="D633" t="str">
            <v>CAMMILLI</v>
          </cell>
          <cell r="E633" t="str">
            <v>LORENZO</v>
          </cell>
        </row>
        <row r="634">
          <cell r="B634">
            <v>620</v>
          </cell>
          <cell r="C634">
            <v>283</v>
          </cell>
          <cell r="D634" t="str">
            <v>GENITORI DI</v>
          </cell>
          <cell r="E634" t="str">
            <v>CANTINI CATERINA</v>
          </cell>
        </row>
        <row r="635">
          <cell r="B635">
            <v>621</v>
          </cell>
          <cell r="C635">
            <v>283</v>
          </cell>
          <cell r="D635" t="str">
            <v>CANTINI</v>
          </cell>
          <cell r="E635" t="str">
            <v>CATERINA</v>
          </cell>
        </row>
        <row r="636">
          <cell r="B636">
            <v>622</v>
          </cell>
          <cell r="C636">
            <v>284</v>
          </cell>
          <cell r="D636" t="str">
            <v>GENITORI DI</v>
          </cell>
          <cell r="E636" t="str">
            <v>CARTONE NICOLE</v>
          </cell>
        </row>
        <row r="637">
          <cell r="B637">
            <v>623</v>
          </cell>
          <cell r="C637">
            <v>284</v>
          </cell>
          <cell r="D637" t="str">
            <v>CARTONE</v>
          </cell>
          <cell r="E637" t="str">
            <v>NICOLE</v>
          </cell>
        </row>
        <row r="638">
          <cell r="B638">
            <v>739</v>
          </cell>
          <cell r="C638">
            <v>325</v>
          </cell>
          <cell r="D638" t="str">
            <v>AUSILIARIO 3</v>
          </cell>
          <cell r="E638" t="str">
            <v>PRIMARIA</v>
          </cell>
        </row>
        <row r="639">
          <cell r="B639">
            <v>624</v>
          </cell>
          <cell r="C639">
            <v>83</v>
          </cell>
          <cell r="D639" t="str">
            <v>CASETTI</v>
          </cell>
          <cell r="E639" t="str">
            <v>MAICO</v>
          </cell>
        </row>
        <row r="640">
          <cell r="B640">
            <v>625</v>
          </cell>
          <cell r="C640">
            <v>285</v>
          </cell>
          <cell r="D640" t="str">
            <v>GENITORI DI</v>
          </cell>
          <cell r="E640" t="str">
            <v>CURCURUTO ELISA MONIKA</v>
          </cell>
        </row>
        <row r="641">
          <cell r="B641">
            <v>626</v>
          </cell>
          <cell r="C641">
            <v>285</v>
          </cell>
          <cell r="D641" t="str">
            <v>CURCURUTO</v>
          </cell>
          <cell r="E641" t="str">
            <v>ELISA MONIKA</v>
          </cell>
        </row>
        <row r="642">
          <cell r="B642">
            <v>627</v>
          </cell>
          <cell r="C642">
            <v>286</v>
          </cell>
          <cell r="D642" t="str">
            <v>GENITORI DI</v>
          </cell>
          <cell r="E642" t="str">
            <v>GAMBINI MATTEO</v>
          </cell>
        </row>
        <row r="643">
          <cell r="B643">
            <v>628</v>
          </cell>
          <cell r="C643">
            <v>286</v>
          </cell>
          <cell r="D643" t="str">
            <v>GAMBINI</v>
          </cell>
          <cell r="E643" t="str">
            <v>MATTEO</v>
          </cell>
        </row>
        <row r="644">
          <cell r="B644">
            <v>629</v>
          </cell>
          <cell r="C644">
            <v>213</v>
          </cell>
          <cell r="D644" t="str">
            <v>GREGORI</v>
          </cell>
          <cell r="E644" t="str">
            <v>EUGENIO</v>
          </cell>
        </row>
        <row r="645">
          <cell r="B645">
            <v>630</v>
          </cell>
          <cell r="C645">
            <v>287</v>
          </cell>
          <cell r="D645" t="str">
            <v>GENITORI DI</v>
          </cell>
          <cell r="E645" t="str">
            <v>GRILLI LEONARDO</v>
          </cell>
        </row>
        <row r="646">
          <cell r="B646">
            <v>631</v>
          </cell>
          <cell r="C646">
            <v>287</v>
          </cell>
          <cell r="D646" t="str">
            <v>GRILLI</v>
          </cell>
          <cell r="E646" t="str">
            <v>LEONARDO</v>
          </cell>
        </row>
        <row r="647">
          <cell r="B647">
            <v>740</v>
          </cell>
          <cell r="C647">
            <v>325</v>
          </cell>
          <cell r="D647" t="str">
            <v>AUSILIARIO 4</v>
          </cell>
          <cell r="E647" t="str">
            <v>PRIMARIA</v>
          </cell>
        </row>
        <row r="648">
          <cell r="B648">
            <v>633</v>
          </cell>
          <cell r="C648">
            <v>288</v>
          </cell>
          <cell r="D648" t="str">
            <v>GUIDI</v>
          </cell>
          <cell r="E648" t="str">
            <v>KARIM</v>
          </cell>
        </row>
        <row r="649">
          <cell r="B649">
            <v>634</v>
          </cell>
          <cell r="C649">
            <v>289</v>
          </cell>
          <cell r="D649" t="str">
            <v>GENITORI DI</v>
          </cell>
          <cell r="E649" t="str">
            <v>ILIEVA INES DANAILOVA</v>
          </cell>
        </row>
        <row r="650">
          <cell r="B650">
            <v>635</v>
          </cell>
          <cell r="C650">
            <v>289</v>
          </cell>
          <cell r="D650" t="str">
            <v>ILIEVA</v>
          </cell>
          <cell r="E650" t="str">
            <v>INES DANAILOVA</v>
          </cell>
        </row>
        <row r="651">
          <cell r="B651">
            <v>636</v>
          </cell>
          <cell r="C651">
            <v>290</v>
          </cell>
          <cell r="D651" t="str">
            <v>GENITORI DI</v>
          </cell>
          <cell r="E651" t="str">
            <v>MARCONI SILVIA</v>
          </cell>
        </row>
        <row r="652">
          <cell r="B652">
            <v>637</v>
          </cell>
          <cell r="C652">
            <v>290</v>
          </cell>
          <cell r="D652" t="str">
            <v>MARCONI</v>
          </cell>
          <cell r="E652" t="str">
            <v>SILVIA</v>
          </cell>
        </row>
        <row r="653">
          <cell r="B653">
            <v>639</v>
          </cell>
          <cell r="C653">
            <v>291</v>
          </cell>
          <cell r="D653" t="str">
            <v>MATELA</v>
          </cell>
          <cell r="E653" t="str">
            <v>KAMILA</v>
          </cell>
        </row>
        <row r="654">
          <cell r="B654">
            <v>640</v>
          </cell>
          <cell r="C654">
            <v>292</v>
          </cell>
          <cell r="D654" t="str">
            <v>CITI</v>
          </cell>
          <cell r="E654" t="str">
            <v>ROSANNA</v>
          </cell>
        </row>
        <row r="655">
          <cell r="B655">
            <v>644</v>
          </cell>
          <cell r="C655">
            <v>293</v>
          </cell>
          <cell r="D655" t="str">
            <v>GENITORI DI</v>
          </cell>
          <cell r="E655" t="str">
            <v>PANTANI GIANMARCO</v>
          </cell>
        </row>
        <row r="656">
          <cell r="B656">
            <v>1027</v>
          </cell>
          <cell r="C656">
            <v>987</v>
          </cell>
          <cell r="D656" t="str">
            <v>BRONCHI</v>
          </cell>
          <cell r="E656" t="str">
            <v>DEBORA</v>
          </cell>
        </row>
        <row r="657">
          <cell r="B657">
            <v>641</v>
          </cell>
          <cell r="C657">
            <v>292</v>
          </cell>
          <cell r="D657" t="str">
            <v>MEINI</v>
          </cell>
          <cell r="E657" t="str">
            <v>ELISA</v>
          </cell>
        </row>
        <row r="658">
          <cell r="B658">
            <v>642</v>
          </cell>
          <cell r="C658">
            <v>91</v>
          </cell>
          <cell r="D658" t="str">
            <v>GENITORI DI</v>
          </cell>
          <cell r="E658" t="str">
            <v>MIRANDA VALENTINA</v>
          </cell>
        </row>
        <row r="659">
          <cell r="B659">
            <v>643</v>
          </cell>
          <cell r="C659">
            <v>91</v>
          </cell>
          <cell r="D659" t="str">
            <v>MIRANDA</v>
          </cell>
          <cell r="E659" t="str">
            <v>VALENTINA</v>
          </cell>
        </row>
        <row r="660">
          <cell r="B660">
            <v>645</v>
          </cell>
          <cell r="C660">
            <v>293</v>
          </cell>
          <cell r="D660" t="str">
            <v>PANTANI</v>
          </cell>
          <cell r="E660" t="str">
            <v>GIANMARCO</v>
          </cell>
        </row>
        <row r="661">
          <cell r="B661">
            <v>646</v>
          </cell>
          <cell r="C661">
            <v>294</v>
          </cell>
          <cell r="D661" t="str">
            <v>GENITORI DI</v>
          </cell>
          <cell r="E661" t="str">
            <v>VIGANO' EMMA VALENTINA</v>
          </cell>
        </row>
        <row r="662">
          <cell r="B662">
            <v>647</v>
          </cell>
          <cell r="C662">
            <v>294</v>
          </cell>
          <cell r="D662" t="str">
            <v>VIGANO'</v>
          </cell>
          <cell r="E662" t="str">
            <v>EMMA VALENTINA</v>
          </cell>
        </row>
        <row r="663">
          <cell r="B663">
            <v>648</v>
          </cell>
          <cell r="C663">
            <v>295</v>
          </cell>
          <cell r="D663" t="str">
            <v>GENITORI DI</v>
          </cell>
          <cell r="E663" t="str">
            <v>AMATO ILENIA ANNA</v>
          </cell>
        </row>
        <row r="664">
          <cell r="B664">
            <v>649</v>
          </cell>
          <cell r="C664">
            <v>295</v>
          </cell>
          <cell r="D664" t="str">
            <v>AMATO</v>
          </cell>
          <cell r="E664" t="str">
            <v>ILENIA ANNA</v>
          </cell>
        </row>
        <row r="665">
          <cell r="B665">
            <v>650</v>
          </cell>
          <cell r="C665">
            <v>296</v>
          </cell>
          <cell r="D665" t="str">
            <v>GENITORI DI</v>
          </cell>
          <cell r="E665" t="str">
            <v>BELGARNE SANAA</v>
          </cell>
        </row>
        <row r="666">
          <cell r="B666">
            <v>651</v>
          </cell>
          <cell r="C666">
            <v>296</v>
          </cell>
          <cell r="D666" t="str">
            <v>BELGARNE</v>
          </cell>
          <cell r="E666" t="str">
            <v>SANAA</v>
          </cell>
        </row>
        <row r="667">
          <cell r="B667">
            <v>652</v>
          </cell>
          <cell r="C667">
            <v>297</v>
          </cell>
          <cell r="D667" t="str">
            <v>GENITORI DI</v>
          </cell>
          <cell r="E667" t="str">
            <v>BERTELLI IRENE</v>
          </cell>
        </row>
        <row r="668">
          <cell r="B668">
            <v>653</v>
          </cell>
          <cell r="C668">
            <v>297</v>
          </cell>
          <cell r="D668" t="str">
            <v>BERTELLI</v>
          </cell>
          <cell r="E668" t="str">
            <v>IRENE</v>
          </cell>
        </row>
        <row r="669">
          <cell r="B669">
            <v>654</v>
          </cell>
          <cell r="C669">
            <v>298</v>
          </cell>
          <cell r="D669" t="str">
            <v>GENITORI DI</v>
          </cell>
          <cell r="E669" t="str">
            <v>BULLA VIOLA</v>
          </cell>
        </row>
        <row r="670">
          <cell r="B670">
            <v>655</v>
          </cell>
          <cell r="C670">
            <v>298</v>
          </cell>
          <cell r="D670" t="str">
            <v>BULLA</v>
          </cell>
          <cell r="E670" t="str">
            <v>VIOLA</v>
          </cell>
        </row>
        <row r="671">
          <cell r="B671">
            <v>656</v>
          </cell>
          <cell r="C671">
            <v>299</v>
          </cell>
          <cell r="D671" t="str">
            <v>GENITORI DI</v>
          </cell>
          <cell r="E671" t="str">
            <v>BUONO GIUDITTA</v>
          </cell>
        </row>
        <row r="672">
          <cell r="B672">
            <v>657</v>
          </cell>
          <cell r="C672">
            <v>299</v>
          </cell>
          <cell r="D672" t="str">
            <v>BUONO</v>
          </cell>
          <cell r="E672" t="str">
            <v>GIUDITTA</v>
          </cell>
        </row>
        <row r="673">
          <cell r="B673">
            <v>658</v>
          </cell>
          <cell r="C673">
            <v>125</v>
          </cell>
          <cell r="D673" t="str">
            <v>FERRINI</v>
          </cell>
          <cell r="E673" t="str">
            <v>LORENZO</v>
          </cell>
        </row>
        <row r="674">
          <cell r="B674">
            <v>659</v>
          </cell>
          <cell r="C674">
            <v>300</v>
          </cell>
          <cell r="D674" t="str">
            <v>GENITORI DI</v>
          </cell>
          <cell r="E674" t="str">
            <v>FRANCHI MIRKO</v>
          </cell>
        </row>
        <row r="675">
          <cell r="B675">
            <v>660</v>
          </cell>
          <cell r="C675">
            <v>300</v>
          </cell>
          <cell r="D675" t="str">
            <v>FRANCHI</v>
          </cell>
          <cell r="E675" t="str">
            <v>MIRKO</v>
          </cell>
        </row>
        <row r="676">
          <cell r="B676">
            <v>661</v>
          </cell>
          <cell r="C676">
            <v>301</v>
          </cell>
          <cell r="D676" t="str">
            <v>VANNINI</v>
          </cell>
          <cell r="E676" t="str">
            <v>VERONICA</v>
          </cell>
        </row>
        <row r="677">
          <cell r="B677">
            <v>662</v>
          </cell>
          <cell r="C677">
            <v>301</v>
          </cell>
          <cell r="D677" t="str">
            <v>MANNUCCI</v>
          </cell>
          <cell r="E677" t="str">
            <v>ANDREA</v>
          </cell>
        </row>
        <row r="678">
          <cell r="B678">
            <v>663</v>
          </cell>
          <cell r="C678">
            <v>302</v>
          </cell>
          <cell r="D678" t="str">
            <v>GENITORI DI</v>
          </cell>
          <cell r="E678" t="str">
            <v>MARIOTTINI MARTINA</v>
          </cell>
        </row>
        <row r="679">
          <cell r="B679">
            <v>664</v>
          </cell>
          <cell r="C679">
            <v>302</v>
          </cell>
          <cell r="D679" t="str">
            <v>MARIOTTINI</v>
          </cell>
          <cell r="E679" t="str">
            <v>MARTINA</v>
          </cell>
        </row>
        <row r="680">
          <cell r="B680">
            <v>665</v>
          </cell>
          <cell r="C680">
            <v>258</v>
          </cell>
          <cell r="D680" t="str">
            <v>MATTONAI</v>
          </cell>
          <cell r="E680" t="str">
            <v>SAMUELE</v>
          </cell>
        </row>
        <row r="681">
          <cell r="B681">
            <v>666</v>
          </cell>
          <cell r="C681">
            <v>303</v>
          </cell>
          <cell r="D681" t="str">
            <v>GENITORI DI</v>
          </cell>
          <cell r="E681" t="str">
            <v>ORAZZINI NICO</v>
          </cell>
        </row>
        <row r="682">
          <cell r="B682">
            <v>667</v>
          </cell>
          <cell r="C682">
            <v>303</v>
          </cell>
          <cell r="D682" t="str">
            <v>ORAZZINI</v>
          </cell>
          <cell r="E682" t="str">
            <v>NICO</v>
          </cell>
        </row>
        <row r="683">
          <cell r="B683">
            <v>741</v>
          </cell>
          <cell r="C683">
            <v>325</v>
          </cell>
          <cell r="D683" t="str">
            <v>AUSILIARIO 5</v>
          </cell>
          <cell r="E683" t="str">
            <v>PRIMARIA</v>
          </cell>
        </row>
        <row r="684">
          <cell r="B684">
            <v>668</v>
          </cell>
          <cell r="C684">
            <v>304</v>
          </cell>
          <cell r="D684" t="str">
            <v>GENITORI DI</v>
          </cell>
          <cell r="E684" t="str">
            <v>PAGNI GIANLUCA</v>
          </cell>
        </row>
        <row r="685">
          <cell r="B685">
            <v>669</v>
          </cell>
          <cell r="C685">
            <v>304</v>
          </cell>
          <cell r="D685" t="str">
            <v>PAGNI</v>
          </cell>
          <cell r="E685" t="str">
            <v>GIANLUCA</v>
          </cell>
        </row>
        <row r="686">
          <cell r="B686">
            <v>670</v>
          </cell>
          <cell r="C686">
            <v>305</v>
          </cell>
          <cell r="D686" t="str">
            <v>GENITORI DI</v>
          </cell>
          <cell r="E686" t="str">
            <v>PANTANI TOMMASO</v>
          </cell>
        </row>
        <row r="687">
          <cell r="B687">
            <v>671</v>
          </cell>
          <cell r="C687">
            <v>305</v>
          </cell>
          <cell r="D687" t="str">
            <v>PANTANI</v>
          </cell>
          <cell r="E687" t="str">
            <v>TOMMASO</v>
          </cell>
        </row>
        <row r="688">
          <cell r="B688">
            <v>672</v>
          </cell>
          <cell r="C688">
            <v>306</v>
          </cell>
          <cell r="D688" t="str">
            <v>BARTOLINI</v>
          </cell>
          <cell r="E688" t="str">
            <v>ANNA MARIA</v>
          </cell>
        </row>
        <row r="689">
          <cell r="B689">
            <v>673</v>
          </cell>
          <cell r="C689">
            <v>306</v>
          </cell>
          <cell r="D689" t="str">
            <v>PISCIOTTA</v>
          </cell>
          <cell r="E689" t="str">
            <v>NICOLE</v>
          </cell>
        </row>
        <row r="690">
          <cell r="B690">
            <v>674</v>
          </cell>
          <cell r="C690">
            <v>307</v>
          </cell>
          <cell r="D690" t="str">
            <v>GENITORI DI</v>
          </cell>
          <cell r="E690" t="str">
            <v>ROCCHI LORENZO</v>
          </cell>
        </row>
        <row r="691">
          <cell r="B691">
            <v>675</v>
          </cell>
          <cell r="C691">
            <v>307</v>
          </cell>
          <cell r="D691" t="str">
            <v>ROCCHI</v>
          </cell>
          <cell r="E691" t="str">
            <v>LORENZO</v>
          </cell>
        </row>
        <row r="692">
          <cell r="B692">
            <v>676</v>
          </cell>
          <cell r="C692">
            <v>308</v>
          </cell>
          <cell r="D692" t="str">
            <v>GENITORI DI</v>
          </cell>
          <cell r="E692" t="str">
            <v>RODYCH ANDRIY</v>
          </cell>
        </row>
        <row r="693">
          <cell r="B693">
            <v>677</v>
          </cell>
          <cell r="C693">
            <v>308</v>
          </cell>
          <cell r="D693" t="str">
            <v>RODYCH</v>
          </cell>
          <cell r="E693" t="str">
            <v>ANDRIY</v>
          </cell>
        </row>
        <row r="694">
          <cell r="B694">
            <v>678</v>
          </cell>
          <cell r="C694">
            <v>309</v>
          </cell>
          <cell r="D694" t="str">
            <v>GENITORI DI</v>
          </cell>
          <cell r="E694" t="str">
            <v>SEEBERGER MATTHIAS</v>
          </cell>
        </row>
        <row r="695">
          <cell r="B695">
            <v>679</v>
          </cell>
          <cell r="C695">
            <v>309</v>
          </cell>
          <cell r="D695" t="str">
            <v>SEEBERGER</v>
          </cell>
          <cell r="E695" t="str">
            <v>MATTHIAS</v>
          </cell>
        </row>
        <row r="696">
          <cell r="B696">
            <v>680</v>
          </cell>
          <cell r="C696">
            <v>310</v>
          </cell>
          <cell r="D696" t="str">
            <v>GENITORI DI</v>
          </cell>
          <cell r="E696" t="str">
            <v>SGHERRI MICHELANGELO</v>
          </cell>
        </row>
        <row r="697">
          <cell r="B697">
            <v>681</v>
          </cell>
          <cell r="C697">
            <v>310</v>
          </cell>
          <cell r="D697" t="str">
            <v>SGHERRI</v>
          </cell>
          <cell r="E697" t="str">
            <v>MICHELANGELO</v>
          </cell>
        </row>
        <row r="698">
          <cell r="B698">
            <v>682</v>
          </cell>
          <cell r="C698">
            <v>311</v>
          </cell>
          <cell r="D698" t="str">
            <v>PASSERAI</v>
          </cell>
          <cell r="E698" t="str">
            <v>PAOLA</v>
          </cell>
        </row>
        <row r="699">
          <cell r="B699">
            <v>683</v>
          </cell>
          <cell r="C699">
            <v>311</v>
          </cell>
          <cell r="D699" t="str">
            <v>STEFANELLI</v>
          </cell>
          <cell r="E699" t="str">
            <v>MICHELE</v>
          </cell>
        </row>
        <row r="700">
          <cell r="B700">
            <v>684</v>
          </cell>
          <cell r="C700">
            <v>312</v>
          </cell>
          <cell r="D700" t="str">
            <v>GENITORI DI</v>
          </cell>
          <cell r="E700" t="str">
            <v>ALTIERI DEBORAH</v>
          </cell>
        </row>
        <row r="701">
          <cell r="B701">
            <v>685</v>
          </cell>
          <cell r="C701">
            <v>312</v>
          </cell>
          <cell r="D701" t="str">
            <v>ALTIERI</v>
          </cell>
          <cell r="E701" t="str">
            <v>DEBORAH</v>
          </cell>
        </row>
        <row r="702">
          <cell r="B702">
            <v>686</v>
          </cell>
          <cell r="C702">
            <v>313</v>
          </cell>
          <cell r="D702" t="str">
            <v>GENITORI DI</v>
          </cell>
          <cell r="E702" t="str">
            <v>BALDINI GIACOMO</v>
          </cell>
        </row>
        <row r="703">
          <cell r="B703">
            <v>687</v>
          </cell>
          <cell r="C703">
            <v>313</v>
          </cell>
          <cell r="D703" t="str">
            <v>BALDINI</v>
          </cell>
          <cell r="E703" t="str">
            <v>GIACOMO</v>
          </cell>
        </row>
        <row r="704">
          <cell r="B704">
            <v>688</v>
          </cell>
          <cell r="C704">
            <v>162</v>
          </cell>
          <cell r="D704" t="str">
            <v>BARSOTTI</v>
          </cell>
          <cell r="E704" t="str">
            <v>ALESSIO</v>
          </cell>
        </row>
        <row r="705">
          <cell r="B705">
            <v>689</v>
          </cell>
          <cell r="C705">
            <v>314</v>
          </cell>
          <cell r="D705" t="str">
            <v>GENITORI DI</v>
          </cell>
          <cell r="E705" t="str">
            <v>BOISCHIO FRANCESCA</v>
          </cell>
        </row>
        <row r="706">
          <cell r="B706">
            <v>690</v>
          </cell>
          <cell r="C706">
            <v>314</v>
          </cell>
          <cell r="D706" t="str">
            <v>BOISCHIO</v>
          </cell>
          <cell r="E706" t="str">
            <v>FRANCESCA</v>
          </cell>
        </row>
        <row r="707">
          <cell r="B707">
            <v>691</v>
          </cell>
          <cell r="C707">
            <v>315</v>
          </cell>
          <cell r="D707" t="str">
            <v>GENITORI DI</v>
          </cell>
          <cell r="E707" t="str">
            <v>BONZI LORENZO</v>
          </cell>
        </row>
        <row r="708">
          <cell r="B708">
            <v>692</v>
          </cell>
          <cell r="C708">
            <v>315</v>
          </cell>
          <cell r="D708" t="str">
            <v>BONZI</v>
          </cell>
          <cell r="E708" t="str">
            <v>LORENZO</v>
          </cell>
        </row>
        <row r="709">
          <cell r="B709">
            <v>693</v>
          </cell>
          <cell r="C709">
            <v>316</v>
          </cell>
          <cell r="D709" t="str">
            <v>GENITORI DI</v>
          </cell>
          <cell r="E709" t="str">
            <v>CARPITA GIANLUCA</v>
          </cell>
        </row>
        <row r="710">
          <cell r="B710">
            <v>743</v>
          </cell>
          <cell r="C710">
            <v>325</v>
          </cell>
          <cell r="D710" t="str">
            <v>INSEGNANTE 6</v>
          </cell>
          <cell r="E710" t="str">
            <v>PRIMARIA</v>
          </cell>
        </row>
        <row r="711">
          <cell r="B711">
            <v>694</v>
          </cell>
          <cell r="C711">
            <v>316</v>
          </cell>
          <cell r="D711" t="str">
            <v>CARPITA</v>
          </cell>
          <cell r="E711" t="str">
            <v>GIANLUCA</v>
          </cell>
        </row>
        <row r="712">
          <cell r="B712">
            <v>695</v>
          </cell>
          <cell r="C712">
            <v>317</v>
          </cell>
          <cell r="D712" t="str">
            <v>GENITORI DI</v>
          </cell>
          <cell r="E712" t="str">
            <v>FRANCALANCI LUCA</v>
          </cell>
        </row>
        <row r="713">
          <cell r="B713">
            <v>696</v>
          </cell>
          <cell r="C713">
            <v>317</v>
          </cell>
          <cell r="D713" t="str">
            <v>FRANCALANCI</v>
          </cell>
          <cell r="E713" t="str">
            <v>LUCA</v>
          </cell>
        </row>
        <row r="714">
          <cell r="B714">
            <v>697</v>
          </cell>
          <cell r="C714">
            <v>318</v>
          </cell>
          <cell r="D714" t="str">
            <v>GENITORI DI</v>
          </cell>
          <cell r="E714" t="str">
            <v>GARUNJA DENADA</v>
          </cell>
        </row>
        <row r="715">
          <cell r="B715">
            <v>698</v>
          </cell>
          <cell r="C715">
            <v>318</v>
          </cell>
          <cell r="D715" t="str">
            <v>GARUNJA</v>
          </cell>
          <cell r="E715" t="str">
            <v>DENADA</v>
          </cell>
        </row>
        <row r="716">
          <cell r="B716">
            <v>699</v>
          </cell>
          <cell r="C716">
            <v>319</v>
          </cell>
          <cell r="D716" t="str">
            <v>GENITORI DI</v>
          </cell>
          <cell r="E716" t="str">
            <v>GHERARDI GRAZIANO</v>
          </cell>
        </row>
        <row r="717">
          <cell r="B717">
            <v>700</v>
          </cell>
          <cell r="C717">
            <v>319</v>
          </cell>
          <cell r="D717" t="str">
            <v>GHERARDI</v>
          </cell>
          <cell r="E717" t="str">
            <v>GRAZIANO</v>
          </cell>
        </row>
        <row r="718">
          <cell r="B718">
            <v>701</v>
          </cell>
          <cell r="C718">
            <v>115</v>
          </cell>
          <cell r="D718" t="str">
            <v>MARCONI</v>
          </cell>
          <cell r="E718" t="str">
            <v>MATTEO</v>
          </cell>
        </row>
        <row r="719">
          <cell r="B719">
            <v>702</v>
          </cell>
          <cell r="C719">
            <v>320</v>
          </cell>
          <cell r="D719" t="str">
            <v>GENITORI DI</v>
          </cell>
          <cell r="E719" t="str">
            <v>MARTOLINI LUCA</v>
          </cell>
        </row>
        <row r="720">
          <cell r="B720">
            <v>703</v>
          </cell>
          <cell r="C720">
            <v>320</v>
          </cell>
          <cell r="D720" t="str">
            <v>MARTOLINI</v>
          </cell>
          <cell r="E720" t="str">
            <v>LUCA</v>
          </cell>
        </row>
        <row r="721">
          <cell r="B721">
            <v>704</v>
          </cell>
          <cell r="C721">
            <v>200</v>
          </cell>
          <cell r="D721" t="str">
            <v>MILIANI</v>
          </cell>
          <cell r="E721" t="str">
            <v>LORENZO</v>
          </cell>
        </row>
        <row r="722">
          <cell r="B722">
            <v>705</v>
          </cell>
          <cell r="C722">
            <v>321</v>
          </cell>
          <cell r="D722" t="str">
            <v>GENITORI DI</v>
          </cell>
          <cell r="E722" t="str">
            <v>MURGIA SARA</v>
          </cell>
        </row>
        <row r="723">
          <cell r="B723">
            <v>706</v>
          </cell>
          <cell r="C723">
            <v>321</v>
          </cell>
          <cell r="D723" t="str">
            <v>MURGIA</v>
          </cell>
          <cell r="E723" t="str">
            <v>SARA</v>
          </cell>
        </row>
        <row r="724">
          <cell r="B724">
            <v>707</v>
          </cell>
          <cell r="C724">
            <v>322</v>
          </cell>
          <cell r="D724" t="str">
            <v>GENITORI DI</v>
          </cell>
          <cell r="E724" t="str">
            <v>PANIZZI MICHELE</v>
          </cell>
        </row>
        <row r="725">
          <cell r="B725">
            <v>708</v>
          </cell>
          <cell r="C725">
            <v>322</v>
          </cell>
          <cell r="D725" t="str">
            <v>PANIZZI</v>
          </cell>
          <cell r="E725" t="str">
            <v>MICHELE</v>
          </cell>
        </row>
        <row r="726">
          <cell r="B726">
            <v>709</v>
          </cell>
          <cell r="C726">
            <v>323</v>
          </cell>
          <cell r="D726" t="str">
            <v>GENITORI DI</v>
          </cell>
          <cell r="E726" t="str">
            <v>SALVADORI DILETTA</v>
          </cell>
        </row>
        <row r="727">
          <cell r="B727">
            <v>710</v>
          </cell>
          <cell r="C727">
            <v>323</v>
          </cell>
          <cell r="D727" t="str">
            <v>SALVADORI</v>
          </cell>
          <cell r="E727" t="str">
            <v>DILETTA</v>
          </cell>
        </row>
        <row r="728">
          <cell r="B728">
            <v>711</v>
          </cell>
          <cell r="C728">
            <v>324</v>
          </cell>
          <cell r="D728" t="str">
            <v>GENITORI DI</v>
          </cell>
          <cell r="E728" t="str">
            <v>SIBILIA ILENIA</v>
          </cell>
        </row>
        <row r="729">
          <cell r="B729">
            <v>712</v>
          </cell>
          <cell r="C729">
            <v>324</v>
          </cell>
          <cell r="D729" t="str">
            <v>SIBILIA</v>
          </cell>
          <cell r="E729" t="str">
            <v>ILENIA</v>
          </cell>
        </row>
        <row r="730">
          <cell r="B730">
            <v>744</v>
          </cell>
          <cell r="C730">
            <v>325</v>
          </cell>
          <cell r="D730" t="str">
            <v>AUSILIARIO 6</v>
          </cell>
          <cell r="E730" t="str">
            <v>PRIMARIA</v>
          </cell>
        </row>
        <row r="731">
          <cell r="B731">
            <v>176</v>
          </cell>
          <cell r="C731">
            <v>87</v>
          </cell>
          <cell r="D731" t="str">
            <v>KAMIL</v>
          </cell>
          <cell r="E731" t="str">
            <v>OMAIMA</v>
          </cell>
          <cell r="F731">
            <v>4206.5600000000004</v>
          </cell>
        </row>
        <row r="732">
          <cell r="B732">
            <v>424</v>
          </cell>
          <cell r="C732">
            <v>195</v>
          </cell>
          <cell r="D732" t="str">
            <v>FIASCHI</v>
          </cell>
          <cell r="E732" t="str">
            <v>MARCO</v>
          </cell>
        </row>
        <row r="733">
          <cell r="B733">
            <v>746</v>
          </cell>
          <cell r="C733">
            <v>326</v>
          </cell>
          <cell r="D733" t="str">
            <v>SALMOIRAGHI</v>
          </cell>
          <cell r="E733" t="str">
            <v>FRANCESCA</v>
          </cell>
        </row>
        <row r="734">
          <cell r="B734">
            <v>2000</v>
          </cell>
          <cell r="C734">
            <v>861</v>
          </cell>
          <cell r="D734" t="str">
            <v>CECCOTTI</v>
          </cell>
          <cell r="E734" t="str">
            <v>SARA</v>
          </cell>
          <cell r="F734">
            <v>20399.5</v>
          </cell>
        </row>
        <row r="735">
          <cell r="B735">
            <v>38</v>
          </cell>
          <cell r="C735">
            <v>19</v>
          </cell>
          <cell r="D735" t="str">
            <v>PAGNI</v>
          </cell>
          <cell r="E735" t="str">
            <v>MARIA ELISA</v>
          </cell>
        </row>
        <row r="736">
          <cell r="B736">
            <v>44</v>
          </cell>
          <cell r="C736">
            <v>22</v>
          </cell>
          <cell r="D736" t="str">
            <v>RE</v>
          </cell>
          <cell r="E736" t="str">
            <v>ANTHEA</v>
          </cell>
        </row>
        <row r="737">
          <cell r="B737">
            <v>56</v>
          </cell>
          <cell r="C737">
            <v>28</v>
          </cell>
          <cell r="D737" t="str">
            <v>BICCHIERINI</v>
          </cell>
          <cell r="E737" t="str">
            <v>MARCO</v>
          </cell>
        </row>
        <row r="738">
          <cell r="B738">
            <v>971</v>
          </cell>
          <cell r="C738">
            <v>405</v>
          </cell>
          <cell r="D738" t="str">
            <v>FILIPPELLI</v>
          </cell>
          <cell r="E738" t="str">
            <v>DONATELLA</v>
          </cell>
        </row>
        <row r="739">
          <cell r="B739">
            <v>149</v>
          </cell>
          <cell r="C739">
            <v>74</v>
          </cell>
          <cell r="D739" t="str">
            <v>KAZAFERI</v>
          </cell>
          <cell r="E739" t="str">
            <v>ENDRI</v>
          </cell>
        </row>
        <row r="740">
          <cell r="B740">
            <v>747</v>
          </cell>
          <cell r="C740">
            <v>327</v>
          </cell>
          <cell r="D740" t="str">
            <v>SCHNEIDER</v>
          </cell>
          <cell r="E740" t="str">
            <v>KARL HANS THOMAS</v>
          </cell>
        </row>
        <row r="741">
          <cell r="B741">
            <v>748</v>
          </cell>
          <cell r="C741">
            <v>327</v>
          </cell>
          <cell r="D741" t="str">
            <v>SCHNEIDER</v>
          </cell>
          <cell r="E741" t="str">
            <v>COCO</v>
          </cell>
        </row>
        <row r="742">
          <cell r="B742">
            <v>750</v>
          </cell>
          <cell r="C742">
            <v>328</v>
          </cell>
          <cell r="D742" t="str">
            <v>ULAJ</v>
          </cell>
          <cell r="E742" t="str">
            <v>ANTONIO</v>
          </cell>
          <cell r="F742">
            <v>0</v>
          </cell>
        </row>
        <row r="743">
          <cell r="B743">
            <v>742</v>
          </cell>
          <cell r="C743">
            <v>325</v>
          </cell>
          <cell r="D743" t="str">
            <v>COMUNE</v>
          </cell>
          <cell r="E743" t="str">
            <v>CASCIANA TERME</v>
          </cell>
        </row>
        <row r="744">
          <cell r="B744">
            <v>752</v>
          </cell>
          <cell r="C744">
            <v>240</v>
          </cell>
          <cell r="D744" t="str">
            <v>LIOCE</v>
          </cell>
          <cell r="E744" t="str">
            <v>FRANCESCA</v>
          </cell>
        </row>
        <row r="745">
          <cell r="B745">
            <v>886</v>
          </cell>
          <cell r="C745">
            <v>373</v>
          </cell>
          <cell r="D745" t="str">
            <v>CIMITILE</v>
          </cell>
          <cell r="E745" t="str">
            <v>VIOLA</v>
          </cell>
          <cell r="F745">
            <v>5234.96</v>
          </cell>
        </row>
        <row r="746">
          <cell r="B746">
            <v>753</v>
          </cell>
          <cell r="C746">
            <v>329</v>
          </cell>
          <cell r="D746" t="str">
            <v>EL MORCHIDI</v>
          </cell>
          <cell r="E746" t="str">
            <v>IBTISSAM</v>
          </cell>
          <cell r="F746">
            <v>669.75</v>
          </cell>
        </row>
        <row r="747">
          <cell r="B747">
            <v>1310</v>
          </cell>
          <cell r="C747">
            <v>565</v>
          </cell>
          <cell r="D747" t="str">
            <v>SABBATINO</v>
          </cell>
          <cell r="E747" t="str">
            <v>SILVIO</v>
          </cell>
        </row>
        <row r="748">
          <cell r="B748">
            <v>262</v>
          </cell>
          <cell r="C748">
            <v>125</v>
          </cell>
          <cell r="D748" t="str">
            <v>FERRINI</v>
          </cell>
          <cell r="E748" t="str">
            <v>LEONARDO</v>
          </cell>
        </row>
        <row r="749">
          <cell r="B749">
            <v>755</v>
          </cell>
          <cell r="C749">
            <v>97</v>
          </cell>
          <cell r="D749" t="str">
            <v>ANDOLFI</v>
          </cell>
          <cell r="E749" t="str">
            <v>MARTINA</v>
          </cell>
        </row>
        <row r="750">
          <cell r="B750">
            <v>756</v>
          </cell>
          <cell r="C750">
            <v>330</v>
          </cell>
          <cell r="D750" t="str">
            <v>MANGONI</v>
          </cell>
          <cell r="E750" t="str">
            <v>ELENA</v>
          </cell>
        </row>
        <row r="751">
          <cell r="B751">
            <v>757</v>
          </cell>
          <cell r="C751">
            <v>330</v>
          </cell>
          <cell r="D751" t="str">
            <v>CARLONI</v>
          </cell>
          <cell r="E751" t="str">
            <v>SIMONE</v>
          </cell>
        </row>
        <row r="752">
          <cell r="B752">
            <v>758</v>
          </cell>
          <cell r="C752">
            <v>123</v>
          </cell>
          <cell r="D752" t="str">
            <v>CHITI</v>
          </cell>
          <cell r="E752" t="str">
            <v>LAPO</v>
          </cell>
        </row>
        <row r="753">
          <cell r="B753">
            <v>759</v>
          </cell>
          <cell r="C753">
            <v>331</v>
          </cell>
          <cell r="D753" t="str">
            <v>VIOLA</v>
          </cell>
          <cell r="E753" t="str">
            <v>DANIELA</v>
          </cell>
        </row>
        <row r="754">
          <cell r="B754">
            <v>760</v>
          </cell>
          <cell r="C754">
            <v>331</v>
          </cell>
          <cell r="D754" t="str">
            <v>COMPARINI</v>
          </cell>
          <cell r="E754" t="str">
            <v>AURORA</v>
          </cell>
        </row>
        <row r="755">
          <cell r="B755">
            <v>761</v>
          </cell>
          <cell r="C755">
            <v>195</v>
          </cell>
          <cell r="D755" t="str">
            <v>FIASCHI</v>
          </cell>
          <cell r="E755" t="str">
            <v>GAIA</v>
          </cell>
        </row>
        <row r="756">
          <cell r="B756">
            <v>762</v>
          </cell>
          <cell r="C756">
            <v>114</v>
          </cell>
          <cell r="D756" t="str">
            <v>INTRAVAIA</v>
          </cell>
          <cell r="E756" t="str">
            <v>GABRIELE</v>
          </cell>
        </row>
        <row r="757">
          <cell r="B757">
            <v>763</v>
          </cell>
          <cell r="C757">
            <v>332</v>
          </cell>
          <cell r="D757" t="str">
            <v>KAZAFERI</v>
          </cell>
          <cell r="E757" t="str">
            <v>EPTON</v>
          </cell>
          <cell r="F757">
            <v>1947.35</v>
          </cell>
        </row>
        <row r="758">
          <cell r="B758">
            <v>765</v>
          </cell>
          <cell r="C758">
            <v>333</v>
          </cell>
          <cell r="D758" t="str">
            <v>MEINI</v>
          </cell>
          <cell r="E758" t="str">
            <v>ALESSIO</v>
          </cell>
        </row>
        <row r="759">
          <cell r="B759">
            <v>766</v>
          </cell>
          <cell r="C759">
            <v>333</v>
          </cell>
          <cell r="D759" t="str">
            <v>MEINI</v>
          </cell>
          <cell r="E759" t="str">
            <v>MELISSA</v>
          </cell>
        </row>
        <row r="760">
          <cell r="B760">
            <v>767</v>
          </cell>
          <cell r="C760">
            <v>129</v>
          </cell>
          <cell r="D760" t="str">
            <v>MELIS</v>
          </cell>
          <cell r="E760" t="str">
            <v>GABRIELE</v>
          </cell>
        </row>
        <row r="761">
          <cell r="B761">
            <v>769</v>
          </cell>
          <cell r="C761">
            <v>170</v>
          </cell>
          <cell r="D761" t="str">
            <v>PARTIGIANI</v>
          </cell>
          <cell r="E761" t="str">
            <v>ELEONORA</v>
          </cell>
        </row>
        <row r="762">
          <cell r="B762">
            <v>770</v>
          </cell>
          <cell r="C762">
            <v>171</v>
          </cell>
          <cell r="D762" t="str">
            <v>PUCCIONI</v>
          </cell>
          <cell r="E762" t="str">
            <v>ETTORE</v>
          </cell>
        </row>
        <row r="763">
          <cell r="B763">
            <v>771</v>
          </cell>
          <cell r="C763">
            <v>334</v>
          </cell>
          <cell r="D763" t="str">
            <v>SALVADORI</v>
          </cell>
          <cell r="E763" t="str">
            <v>CRISTIANO</v>
          </cell>
        </row>
        <row r="764">
          <cell r="B764">
            <v>772</v>
          </cell>
          <cell r="C764">
            <v>335</v>
          </cell>
          <cell r="D764" t="str">
            <v>MEINI</v>
          </cell>
          <cell r="E764" t="str">
            <v>ALICE</v>
          </cell>
        </row>
        <row r="765">
          <cell r="B765">
            <v>773</v>
          </cell>
          <cell r="C765">
            <v>335</v>
          </cell>
          <cell r="D765" t="str">
            <v>SCUDERI</v>
          </cell>
          <cell r="E765" t="str">
            <v>GAIA</v>
          </cell>
        </row>
        <row r="766">
          <cell r="B766">
            <v>1908</v>
          </cell>
          <cell r="C766">
            <v>680</v>
          </cell>
          <cell r="D766" t="str">
            <v>NENCI</v>
          </cell>
          <cell r="E766" t="str">
            <v>LUCA</v>
          </cell>
          <cell r="F766">
            <v>16551.259999999998</v>
          </cell>
        </row>
        <row r="767">
          <cell r="B767">
            <v>4075</v>
          </cell>
          <cell r="C767">
            <v>1601</v>
          </cell>
          <cell r="D767" t="str">
            <v>NARDONI</v>
          </cell>
          <cell r="E767" t="str">
            <v>SIMONA</v>
          </cell>
        </row>
        <row r="768">
          <cell r="B768">
            <v>776</v>
          </cell>
          <cell r="C768">
            <v>328</v>
          </cell>
          <cell r="D768" t="str">
            <v>ULAJ</v>
          </cell>
          <cell r="E768" t="str">
            <v>GIOVANNI</v>
          </cell>
          <cell r="F768">
            <v>0</v>
          </cell>
        </row>
        <row r="769">
          <cell r="B769">
            <v>85</v>
          </cell>
          <cell r="C769">
            <v>42</v>
          </cell>
          <cell r="D769" t="str">
            <v>VANNI</v>
          </cell>
          <cell r="E769" t="str">
            <v>EMMA</v>
          </cell>
        </row>
        <row r="770">
          <cell r="B770">
            <v>777</v>
          </cell>
          <cell r="C770">
            <v>336</v>
          </cell>
          <cell r="D770" t="str">
            <v>BALDERESCHI</v>
          </cell>
          <cell r="E770" t="str">
            <v>ANTONIO</v>
          </cell>
        </row>
        <row r="771">
          <cell r="B771">
            <v>778</v>
          </cell>
          <cell r="C771">
            <v>336</v>
          </cell>
          <cell r="D771" t="str">
            <v>BALDERESCHI</v>
          </cell>
          <cell r="E771" t="str">
            <v>FLORIANO</v>
          </cell>
        </row>
        <row r="772">
          <cell r="B772">
            <v>779</v>
          </cell>
          <cell r="C772">
            <v>136</v>
          </cell>
          <cell r="D772" t="str">
            <v>BRINI</v>
          </cell>
          <cell r="E772" t="str">
            <v>CHIARA</v>
          </cell>
        </row>
        <row r="773">
          <cell r="B773">
            <v>780</v>
          </cell>
          <cell r="C773">
            <v>30</v>
          </cell>
          <cell r="D773" t="str">
            <v>CARLESSO</v>
          </cell>
          <cell r="E773" t="str">
            <v>ASCANIO</v>
          </cell>
        </row>
        <row r="774">
          <cell r="B774">
            <v>781</v>
          </cell>
          <cell r="C774">
            <v>15</v>
          </cell>
          <cell r="D774" t="str">
            <v>CARTONE</v>
          </cell>
          <cell r="E774" t="str">
            <v>GABRIEL</v>
          </cell>
        </row>
        <row r="775">
          <cell r="B775">
            <v>782</v>
          </cell>
          <cell r="C775">
            <v>155</v>
          </cell>
          <cell r="D775" t="str">
            <v>GORINI</v>
          </cell>
          <cell r="E775" t="str">
            <v>FRANCESCO</v>
          </cell>
        </row>
        <row r="776">
          <cell r="B776">
            <v>783</v>
          </cell>
          <cell r="C776">
            <v>337</v>
          </cell>
          <cell r="D776" t="str">
            <v>BRACONI</v>
          </cell>
          <cell r="E776" t="str">
            <v>GLORIA</v>
          </cell>
        </row>
        <row r="777">
          <cell r="B777">
            <v>784</v>
          </cell>
          <cell r="C777">
            <v>337</v>
          </cell>
          <cell r="D777" t="str">
            <v>MAGNI</v>
          </cell>
          <cell r="E777" t="str">
            <v>ENEA</v>
          </cell>
        </row>
        <row r="778">
          <cell r="B778">
            <v>72</v>
          </cell>
          <cell r="C778">
            <v>36</v>
          </cell>
          <cell r="D778" t="str">
            <v>MARCONI</v>
          </cell>
          <cell r="E778" t="str">
            <v>SOFIA</v>
          </cell>
        </row>
        <row r="779">
          <cell r="B779">
            <v>785</v>
          </cell>
          <cell r="C779">
            <v>44</v>
          </cell>
          <cell r="D779" t="str">
            <v>VILLANO</v>
          </cell>
          <cell r="E779" t="str">
            <v>GIULIO</v>
          </cell>
        </row>
        <row r="780">
          <cell r="B780">
            <v>786</v>
          </cell>
          <cell r="C780">
            <v>338</v>
          </cell>
          <cell r="D780" t="str">
            <v>DIANA</v>
          </cell>
          <cell r="E780" t="str">
            <v>BRIGITTE</v>
          </cell>
        </row>
        <row r="781">
          <cell r="B781">
            <v>787</v>
          </cell>
          <cell r="C781">
            <v>338</v>
          </cell>
          <cell r="D781" t="str">
            <v>GIANGRAVE'</v>
          </cell>
          <cell r="E781" t="str">
            <v>FRANCESCA</v>
          </cell>
        </row>
        <row r="782">
          <cell r="B782">
            <v>788</v>
          </cell>
          <cell r="C782">
            <v>339</v>
          </cell>
          <cell r="D782" t="str">
            <v>SANTICCIOLI</v>
          </cell>
          <cell r="E782" t="str">
            <v>TATIANA</v>
          </cell>
        </row>
        <row r="783">
          <cell r="B783">
            <v>789</v>
          </cell>
          <cell r="C783">
            <v>339</v>
          </cell>
          <cell r="D783" t="str">
            <v>MONTIGIANI</v>
          </cell>
          <cell r="E783" t="str">
            <v>REBECCA</v>
          </cell>
        </row>
        <row r="784">
          <cell r="B784">
            <v>790</v>
          </cell>
          <cell r="C784">
            <v>340</v>
          </cell>
          <cell r="D784" t="str">
            <v>GIGANTE</v>
          </cell>
          <cell r="E784" t="str">
            <v>MARISA</v>
          </cell>
          <cell r="F784">
            <v>1764.71</v>
          </cell>
        </row>
        <row r="785">
          <cell r="B785">
            <v>791</v>
          </cell>
          <cell r="C785">
            <v>340</v>
          </cell>
          <cell r="D785" t="str">
            <v>LENZI</v>
          </cell>
          <cell r="E785" t="str">
            <v>MANUEL</v>
          </cell>
          <cell r="F785">
            <v>1764.71</v>
          </cell>
        </row>
        <row r="786">
          <cell r="B786">
            <v>792</v>
          </cell>
          <cell r="C786">
            <v>341</v>
          </cell>
          <cell r="D786" t="str">
            <v>BELCARI</v>
          </cell>
          <cell r="E786" t="str">
            <v>MARCO</v>
          </cell>
        </row>
        <row r="787">
          <cell r="B787">
            <v>793</v>
          </cell>
          <cell r="C787">
            <v>341</v>
          </cell>
          <cell r="D787" t="str">
            <v>BELCARI</v>
          </cell>
          <cell r="E787" t="str">
            <v>VIRGINIA</v>
          </cell>
        </row>
        <row r="788">
          <cell r="B788">
            <v>568</v>
          </cell>
          <cell r="C788">
            <v>258</v>
          </cell>
          <cell r="D788" t="str">
            <v>MATTONAI</v>
          </cell>
          <cell r="E788" t="str">
            <v>NICOLO'</v>
          </cell>
        </row>
        <row r="789">
          <cell r="B789">
            <v>135</v>
          </cell>
          <cell r="C789">
            <v>67</v>
          </cell>
          <cell r="D789" t="str">
            <v>CAPONE</v>
          </cell>
          <cell r="E789" t="str">
            <v>NICOLE</v>
          </cell>
        </row>
        <row r="790">
          <cell r="B790">
            <v>794</v>
          </cell>
          <cell r="C790">
            <v>334</v>
          </cell>
          <cell r="D790" t="str">
            <v>PARDINI</v>
          </cell>
          <cell r="E790" t="str">
            <v>ELEONORA</v>
          </cell>
        </row>
        <row r="791">
          <cell r="B791">
            <v>244</v>
          </cell>
          <cell r="C791">
            <v>118</v>
          </cell>
          <cell r="D791" t="str">
            <v>SOKOLI</v>
          </cell>
          <cell r="E791" t="str">
            <v>AGE</v>
          </cell>
        </row>
        <row r="792">
          <cell r="B792">
            <v>588</v>
          </cell>
          <cell r="C792">
            <v>208</v>
          </cell>
          <cell r="D792" t="str">
            <v>ASLLANI</v>
          </cell>
          <cell r="E792" t="str">
            <v>HYRI</v>
          </cell>
        </row>
        <row r="793">
          <cell r="B793">
            <v>795</v>
          </cell>
          <cell r="C793">
            <v>342</v>
          </cell>
          <cell r="D793" t="str">
            <v>DOMI</v>
          </cell>
          <cell r="E793" t="str">
            <v>ERMIRA</v>
          </cell>
        </row>
        <row r="794">
          <cell r="B794">
            <v>796</v>
          </cell>
          <cell r="C794">
            <v>342</v>
          </cell>
          <cell r="D794" t="str">
            <v>DOMI</v>
          </cell>
          <cell r="E794" t="str">
            <v>ROSSELLA</v>
          </cell>
        </row>
        <row r="795">
          <cell r="B795">
            <v>1250</v>
          </cell>
          <cell r="C795">
            <v>536</v>
          </cell>
          <cell r="D795" t="str">
            <v>BURNAZI</v>
          </cell>
          <cell r="E795" t="str">
            <v>KORAB</v>
          </cell>
        </row>
        <row r="796">
          <cell r="B796">
            <v>797</v>
          </cell>
          <cell r="C796">
            <v>343</v>
          </cell>
          <cell r="D796" t="str">
            <v>SIMONE</v>
          </cell>
          <cell r="E796" t="str">
            <v>ANNA</v>
          </cell>
        </row>
        <row r="797">
          <cell r="B797">
            <v>798</v>
          </cell>
          <cell r="C797">
            <v>343</v>
          </cell>
          <cell r="D797" t="str">
            <v>GIULI</v>
          </cell>
          <cell r="E797" t="str">
            <v>MATTIA</v>
          </cell>
        </row>
        <row r="798">
          <cell r="B798">
            <v>799</v>
          </cell>
          <cell r="C798">
            <v>178</v>
          </cell>
          <cell r="D798" t="str">
            <v>CANOCCHI</v>
          </cell>
          <cell r="E798" t="str">
            <v>LORENZO</v>
          </cell>
        </row>
        <row r="799">
          <cell r="B799">
            <v>800</v>
          </cell>
          <cell r="C799">
            <v>255</v>
          </cell>
          <cell r="D799" t="str">
            <v>HUTAN</v>
          </cell>
          <cell r="E799" t="str">
            <v>MELISSA VALENTINA</v>
          </cell>
        </row>
        <row r="800">
          <cell r="B800">
            <v>801</v>
          </cell>
          <cell r="C800">
            <v>344</v>
          </cell>
          <cell r="D800" t="str">
            <v>ABBONDANDOLO</v>
          </cell>
          <cell r="E800" t="str">
            <v>MARCELLA</v>
          </cell>
        </row>
        <row r="801">
          <cell r="B801">
            <v>802</v>
          </cell>
          <cell r="C801">
            <v>344</v>
          </cell>
          <cell r="D801" t="str">
            <v>GRASSI</v>
          </cell>
          <cell r="E801" t="str">
            <v>MATTIA</v>
          </cell>
        </row>
        <row r="802">
          <cell r="B802">
            <v>804</v>
          </cell>
          <cell r="C802">
            <v>345</v>
          </cell>
          <cell r="D802" t="str">
            <v>CARLONI</v>
          </cell>
          <cell r="E802" t="str">
            <v>DAYANA</v>
          </cell>
        </row>
        <row r="803">
          <cell r="B803">
            <v>805</v>
          </cell>
          <cell r="C803">
            <v>346</v>
          </cell>
          <cell r="D803" t="str">
            <v>SEMINARA</v>
          </cell>
          <cell r="E803" t="str">
            <v>PAOLA</v>
          </cell>
        </row>
        <row r="804">
          <cell r="B804">
            <v>806</v>
          </cell>
          <cell r="C804">
            <v>346</v>
          </cell>
          <cell r="D804" t="str">
            <v>MILEO</v>
          </cell>
          <cell r="E804" t="str">
            <v>AURORA</v>
          </cell>
        </row>
        <row r="805">
          <cell r="B805">
            <v>808</v>
          </cell>
          <cell r="C805">
            <v>150</v>
          </cell>
          <cell r="D805" t="str">
            <v>VANNOZZI</v>
          </cell>
          <cell r="E805" t="str">
            <v>LORENZO</v>
          </cell>
        </row>
        <row r="806">
          <cell r="B806">
            <v>809</v>
          </cell>
          <cell r="C806">
            <v>347</v>
          </cell>
          <cell r="D806" t="str">
            <v>DANI</v>
          </cell>
          <cell r="E806" t="str">
            <v>PAOLO</v>
          </cell>
        </row>
        <row r="807">
          <cell r="B807">
            <v>810</v>
          </cell>
          <cell r="C807">
            <v>347</v>
          </cell>
          <cell r="D807" t="str">
            <v>SOMOGYI</v>
          </cell>
          <cell r="E807" t="str">
            <v>ZAZI NATALIA</v>
          </cell>
        </row>
        <row r="808">
          <cell r="B808">
            <v>811</v>
          </cell>
          <cell r="C808">
            <v>347</v>
          </cell>
          <cell r="D808" t="str">
            <v>SOMOGYI</v>
          </cell>
          <cell r="E808" t="str">
            <v>REKA KINGA</v>
          </cell>
        </row>
        <row r="809">
          <cell r="B809">
            <v>814</v>
          </cell>
          <cell r="C809">
            <v>348</v>
          </cell>
          <cell r="D809" t="str">
            <v>MACCARONE</v>
          </cell>
          <cell r="E809" t="str">
            <v>SONIA</v>
          </cell>
        </row>
        <row r="810">
          <cell r="B810">
            <v>815</v>
          </cell>
          <cell r="C810">
            <v>348</v>
          </cell>
          <cell r="D810" t="str">
            <v>MANCINI</v>
          </cell>
          <cell r="E810" t="str">
            <v>TOMMASO</v>
          </cell>
        </row>
        <row r="811">
          <cell r="B811">
            <v>816</v>
          </cell>
          <cell r="C811">
            <v>349</v>
          </cell>
          <cell r="D811" t="str">
            <v>TAHIRI</v>
          </cell>
          <cell r="E811" t="str">
            <v>ABDERRAHIME</v>
          </cell>
        </row>
        <row r="812">
          <cell r="B812">
            <v>817</v>
          </cell>
          <cell r="C812">
            <v>349</v>
          </cell>
          <cell r="D812" t="str">
            <v>TAHIRI</v>
          </cell>
          <cell r="E812" t="str">
            <v>SANAA</v>
          </cell>
        </row>
        <row r="813">
          <cell r="B813">
            <v>818</v>
          </cell>
          <cell r="C813">
            <v>349</v>
          </cell>
          <cell r="D813" t="str">
            <v>TAHIRI</v>
          </cell>
          <cell r="E813" t="str">
            <v>SOUFIANE</v>
          </cell>
        </row>
        <row r="814">
          <cell r="B814">
            <v>819</v>
          </cell>
          <cell r="C814">
            <v>349</v>
          </cell>
          <cell r="D814" t="str">
            <v>TAHIRI</v>
          </cell>
          <cell r="E814" t="str">
            <v>RAJAA</v>
          </cell>
        </row>
        <row r="815">
          <cell r="B815">
            <v>411</v>
          </cell>
          <cell r="C815">
            <v>189</v>
          </cell>
          <cell r="D815" t="str">
            <v>FONTANELLI</v>
          </cell>
          <cell r="E815" t="str">
            <v>SABRINA</v>
          </cell>
        </row>
        <row r="816">
          <cell r="B816">
            <v>96</v>
          </cell>
          <cell r="C816">
            <v>48</v>
          </cell>
          <cell r="D816" t="str">
            <v>BIGIOTTI</v>
          </cell>
          <cell r="E816" t="str">
            <v>MANUELA</v>
          </cell>
        </row>
        <row r="817">
          <cell r="B817">
            <v>291</v>
          </cell>
          <cell r="C817">
            <v>139</v>
          </cell>
          <cell r="D817" t="str">
            <v>GEMIGNANI</v>
          </cell>
          <cell r="E817" t="str">
            <v>MARIA PAOLA</v>
          </cell>
        </row>
        <row r="818">
          <cell r="B818">
            <v>417</v>
          </cell>
          <cell r="C818">
            <v>192</v>
          </cell>
          <cell r="D818" t="str">
            <v>VITALI</v>
          </cell>
          <cell r="E818" t="str">
            <v>LUCIA</v>
          </cell>
        </row>
        <row r="819">
          <cell r="B819">
            <v>352</v>
          </cell>
          <cell r="C819">
            <v>164</v>
          </cell>
          <cell r="D819" t="str">
            <v>FORNAI</v>
          </cell>
          <cell r="E819" t="str">
            <v>MARIA PAOLA</v>
          </cell>
        </row>
        <row r="820">
          <cell r="B820">
            <v>203</v>
          </cell>
          <cell r="C820">
            <v>100</v>
          </cell>
          <cell r="D820" t="str">
            <v>LAZZERINI</v>
          </cell>
          <cell r="E820" t="str">
            <v>SANDRA</v>
          </cell>
        </row>
        <row r="821">
          <cell r="B821">
            <v>108</v>
          </cell>
          <cell r="C821">
            <v>54</v>
          </cell>
          <cell r="D821" t="str">
            <v>BEN HAMMOU</v>
          </cell>
          <cell r="E821" t="str">
            <v>BOUCHRA</v>
          </cell>
        </row>
        <row r="822">
          <cell r="B822">
            <v>360</v>
          </cell>
          <cell r="C822">
            <v>168</v>
          </cell>
          <cell r="D822" t="str">
            <v>VIOLA</v>
          </cell>
          <cell r="E822" t="str">
            <v>SAVINA</v>
          </cell>
        </row>
        <row r="823">
          <cell r="B823">
            <v>301</v>
          </cell>
          <cell r="C823">
            <v>144</v>
          </cell>
          <cell r="D823" t="str">
            <v>CRINITI</v>
          </cell>
          <cell r="E823" t="str">
            <v>SPINA</v>
          </cell>
        </row>
        <row r="824">
          <cell r="B824">
            <v>303</v>
          </cell>
          <cell r="C824">
            <v>145</v>
          </cell>
          <cell r="D824" t="str">
            <v>SALVADORI</v>
          </cell>
          <cell r="E824" t="str">
            <v>TANIA</v>
          </cell>
        </row>
        <row r="825">
          <cell r="B825">
            <v>334</v>
          </cell>
          <cell r="C825">
            <v>156</v>
          </cell>
          <cell r="D825" t="str">
            <v>BICCHIERINI</v>
          </cell>
          <cell r="E825" t="str">
            <v>SABRINA</v>
          </cell>
        </row>
        <row r="826">
          <cell r="B826">
            <v>114</v>
          </cell>
          <cell r="C826">
            <v>57</v>
          </cell>
          <cell r="D826" t="str">
            <v>PACHETTI</v>
          </cell>
          <cell r="E826" t="str">
            <v>LUCIANO</v>
          </cell>
        </row>
        <row r="827">
          <cell r="B827">
            <v>310</v>
          </cell>
          <cell r="C827">
            <v>147</v>
          </cell>
          <cell r="D827" t="str">
            <v>CAMMILLI</v>
          </cell>
          <cell r="E827" t="str">
            <v>DANIELA</v>
          </cell>
        </row>
        <row r="828">
          <cell r="B828">
            <v>21</v>
          </cell>
          <cell r="C828">
            <v>11</v>
          </cell>
          <cell r="D828" t="str">
            <v>SPADONI</v>
          </cell>
          <cell r="E828" t="str">
            <v>LUCIANA</v>
          </cell>
        </row>
        <row r="829">
          <cell r="B829">
            <v>820</v>
          </cell>
          <cell r="C829">
            <v>350</v>
          </cell>
          <cell r="D829" t="str">
            <v>ZAJAC</v>
          </cell>
          <cell r="E829" t="str">
            <v>EWA ANNA</v>
          </cell>
        </row>
        <row r="830">
          <cell r="B830">
            <v>821</v>
          </cell>
          <cell r="C830">
            <v>350</v>
          </cell>
          <cell r="D830" t="str">
            <v>LAMI</v>
          </cell>
          <cell r="E830" t="str">
            <v>DAVID</v>
          </cell>
        </row>
        <row r="831">
          <cell r="B831">
            <v>445</v>
          </cell>
          <cell r="C831">
            <v>12</v>
          </cell>
          <cell r="D831" t="str">
            <v>BELCARI</v>
          </cell>
          <cell r="E831" t="str">
            <v>LUCIA</v>
          </cell>
        </row>
        <row r="832">
          <cell r="B832">
            <v>122</v>
          </cell>
          <cell r="C832">
            <v>61</v>
          </cell>
          <cell r="D832" t="str">
            <v>CIURLI</v>
          </cell>
          <cell r="E832" t="str">
            <v>SIMONA</v>
          </cell>
        </row>
        <row r="833">
          <cell r="B833">
            <v>160</v>
          </cell>
          <cell r="C833">
            <v>80</v>
          </cell>
          <cell r="D833" t="str">
            <v>BURCHI</v>
          </cell>
          <cell r="E833" t="str">
            <v>MIRIAM</v>
          </cell>
        </row>
        <row r="834">
          <cell r="B834">
            <v>138</v>
          </cell>
          <cell r="C834">
            <v>69</v>
          </cell>
          <cell r="D834" t="str">
            <v>MARINI</v>
          </cell>
          <cell r="E834" t="str">
            <v>MARIA PAOLA</v>
          </cell>
          <cell r="F834">
            <v>7006.34</v>
          </cell>
        </row>
        <row r="835">
          <cell r="B835">
            <v>61</v>
          </cell>
          <cell r="C835">
            <v>31</v>
          </cell>
          <cell r="D835" t="str">
            <v>VARAMO</v>
          </cell>
          <cell r="E835" t="str">
            <v>EVELINA</v>
          </cell>
        </row>
        <row r="836">
          <cell r="B836">
            <v>470</v>
          </cell>
          <cell r="C836">
            <v>215</v>
          </cell>
          <cell r="D836" t="str">
            <v>TOSI</v>
          </cell>
          <cell r="E836" t="str">
            <v>DANIELA</v>
          </cell>
        </row>
        <row r="837">
          <cell r="B837">
            <v>638</v>
          </cell>
          <cell r="C837">
            <v>291</v>
          </cell>
          <cell r="D837" t="str">
            <v>KOZLOWSKA</v>
          </cell>
          <cell r="E837" t="str">
            <v>MARLENA</v>
          </cell>
        </row>
        <row r="838">
          <cell r="B838">
            <v>614</v>
          </cell>
          <cell r="C838">
            <v>280</v>
          </cell>
          <cell r="D838" t="str">
            <v>FRANGIONI</v>
          </cell>
          <cell r="E838" t="str">
            <v>SABRINA</v>
          </cell>
        </row>
        <row r="839">
          <cell r="B839">
            <v>823</v>
          </cell>
          <cell r="C839">
            <v>351</v>
          </cell>
          <cell r="D839" t="str">
            <v>CARLOTTI</v>
          </cell>
          <cell r="E839" t="str">
            <v>GABRIELE</v>
          </cell>
        </row>
        <row r="840">
          <cell r="B840">
            <v>824</v>
          </cell>
          <cell r="C840">
            <v>351</v>
          </cell>
          <cell r="D840" t="str">
            <v>CARLOTTI</v>
          </cell>
          <cell r="E840" t="str">
            <v>EDWARD</v>
          </cell>
        </row>
        <row r="841">
          <cell r="B841">
            <v>825</v>
          </cell>
          <cell r="C841">
            <v>352</v>
          </cell>
          <cell r="D841" t="str">
            <v>CHITI</v>
          </cell>
          <cell r="E841" t="str">
            <v>LETIZIA</v>
          </cell>
        </row>
        <row r="842">
          <cell r="B842">
            <v>826</v>
          </cell>
          <cell r="C842">
            <v>352</v>
          </cell>
          <cell r="D842" t="str">
            <v>CARPITA</v>
          </cell>
          <cell r="E842" t="str">
            <v>MICHAEL</v>
          </cell>
        </row>
        <row r="843">
          <cell r="B843">
            <v>827</v>
          </cell>
          <cell r="C843">
            <v>342</v>
          </cell>
          <cell r="D843" t="str">
            <v>DOMI</v>
          </cell>
          <cell r="E843" t="str">
            <v>KLEVISIA</v>
          </cell>
        </row>
        <row r="844">
          <cell r="B844">
            <v>828</v>
          </cell>
          <cell r="C844">
            <v>165</v>
          </cell>
          <cell r="D844" t="str">
            <v>FILIDEI</v>
          </cell>
          <cell r="E844" t="str">
            <v>GIULIA</v>
          </cell>
        </row>
        <row r="845">
          <cell r="B845">
            <v>829</v>
          </cell>
          <cell r="C845">
            <v>353</v>
          </cell>
          <cell r="D845" t="str">
            <v>IANNACCONE</v>
          </cell>
          <cell r="E845" t="str">
            <v>EMMA</v>
          </cell>
          <cell r="F845">
            <v>997.86</v>
          </cell>
        </row>
        <row r="846">
          <cell r="B846">
            <v>830</v>
          </cell>
          <cell r="C846">
            <v>353</v>
          </cell>
          <cell r="D846" t="str">
            <v>GRASSI</v>
          </cell>
          <cell r="E846" t="str">
            <v>GIORGIA</v>
          </cell>
          <cell r="F846">
            <v>997.86</v>
          </cell>
        </row>
        <row r="847">
          <cell r="B847">
            <v>831</v>
          </cell>
          <cell r="C847">
            <v>354</v>
          </cell>
          <cell r="D847" t="str">
            <v>CECCHI</v>
          </cell>
          <cell r="E847" t="str">
            <v>FABIOLA</v>
          </cell>
        </row>
        <row r="848">
          <cell r="B848">
            <v>832</v>
          </cell>
          <cell r="C848">
            <v>354</v>
          </cell>
          <cell r="D848" t="str">
            <v>MALAJ</v>
          </cell>
          <cell r="E848" t="str">
            <v>GINEVRA</v>
          </cell>
        </row>
        <row r="849">
          <cell r="B849">
            <v>833</v>
          </cell>
          <cell r="C849">
            <v>346</v>
          </cell>
          <cell r="D849" t="str">
            <v>MILEO</v>
          </cell>
          <cell r="E849" t="str">
            <v>GIUSEPPE</v>
          </cell>
        </row>
        <row r="850">
          <cell r="B850">
            <v>834</v>
          </cell>
          <cell r="C850">
            <v>147</v>
          </cell>
          <cell r="D850" t="str">
            <v>PUGLIESI</v>
          </cell>
          <cell r="E850" t="str">
            <v>ISOTTA</v>
          </cell>
        </row>
        <row r="851">
          <cell r="B851">
            <v>835</v>
          </cell>
          <cell r="C851">
            <v>326</v>
          </cell>
          <cell r="D851" t="str">
            <v>SAVI</v>
          </cell>
          <cell r="E851" t="str">
            <v>LUCIO</v>
          </cell>
        </row>
        <row r="852">
          <cell r="B852">
            <v>745</v>
          </cell>
          <cell r="C852">
            <v>326</v>
          </cell>
          <cell r="D852" t="str">
            <v>SAVI</v>
          </cell>
          <cell r="E852" t="str">
            <v>LUDOVICA</v>
          </cell>
        </row>
        <row r="853">
          <cell r="B853">
            <v>836</v>
          </cell>
          <cell r="C853">
            <v>355</v>
          </cell>
          <cell r="D853" t="str">
            <v>TIMPANO</v>
          </cell>
          <cell r="E853" t="str">
            <v>GIANNI</v>
          </cell>
        </row>
        <row r="854">
          <cell r="B854">
            <v>837</v>
          </cell>
          <cell r="C854">
            <v>355</v>
          </cell>
          <cell r="D854" t="str">
            <v>TIMPANO</v>
          </cell>
          <cell r="E854" t="str">
            <v>KRISTAL FLORINDA</v>
          </cell>
        </row>
        <row r="855">
          <cell r="B855">
            <v>838</v>
          </cell>
          <cell r="C855">
            <v>24</v>
          </cell>
          <cell r="D855" t="str">
            <v>VARAMO</v>
          </cell>
          <cell r="E855" t="str">
            <v>ALESSANDRO</v>
          </cell>
        </row>
        <row r="856">
          <cell r="B856">
            <v>839</v>
          </cell>
          <cell r="C856">
            <v>356</v>
          </cell>
          <cell r="D856" t="str">
            <v>DELGADO CAVEA</v>
          </cell>
          <cell r="E856" t="str">
            <v>MAYRA JOHANA</v>
          </cell>
          <cell r="F856">
            <v>12315.36</v>
          </cell>
        </row>
        <row r="857">
          <cell r="B857">
            <v>840</v>
          </cell>
          <cell r="C857">
            <v>356</v>
          </cell>
          <cell r="D857" t="str">
            <v>VASQUEZ DELGADO</v>
          </cell>
          <cell r="E857" t="str">
            <v>KRISTELL</v>
          </cell>
          <cell r="F857">
            <v>12315.36</v>
          </cell>
        </row>
        <row r="858">
          <cell r="B858">
            <v>842</v>
          </cell>
          <cell r="C858">
            <v>357</v>
          </cell>
          <cell r="D858" t="str">
            <v>PECIS CAVAGNA</v>
          </cell>
          <cell r="E858" t="str">
            <v>LILIANA</v>
          </cell>
        </row>
        <row r="859">
          <cell r="B859">
            <v>843</v>
          </cell>
          <cell r="C859">
            <v>357</v>
          </cell>
          <cell r="D859" t="str">
            <v>BRAQUENIER</v>
          </cell>
          <cell r="E859" t="str">
            <v>SOFIA BEATRICE ENRICA</v>
          </cell>
        </row>
        <row r="860">
          <cell r="B860">
            <v>844</v>
          </cell>
          <cell r="C860">
            <v>49</v>
          </cell>
          <cell r="D860" t="str">
            <v>CALLONI</v>
          </cell>
          <cell r="E860" t="str">
            <v>AURORA</v>
          </cell>
        </row>
        <row r="861">
          <cell r="B861">
            <v>845</v>
          </cell>
          <cell r="C861">
            <v>49</v>
          </cell>
          <cell r="D861" t="str">
            <v>CALLONI</v>
          </cell>
          <cell r="E861" t="str">
            <v>FILIPPO</v>
          </cell>
        </row>
        <row r="862">
          <cell r="B862">
            <v>846</v>
          </cell>
          <cell r="C862">
            <v>51</v>
          </cell>
          <cell r="D862" t="str">
            <v>COMPARINI</v>
          </cell>
          <cell r="E862" t="str">
            <v>RYAN</v>
          </cell>
          <cell r="F862">
            <v>2978.54</v>
          </cell>
        </row>
        <row r="863">
          <cell r="B863">
            <v>847</v>
          </cell>
          <cell r="C863">
            <v>358</v>
          </cell>
          <cell r="D863" t="str">
            <v>CUVIELLO</v>
          </cell>
          <cell r="E863" t="str">
            <v>MARTINA</v>
          </cell>
        </row>
        <row r="864">
          <cell r="B864">
            <v>848</v>
          </cell>
          <cell r="C864">
            <v>358</v>
          </cell>
          <cell r="D864" t="str">
            <v>COPPINI</v>
          </cell>
          <cell r="E864" t="str">
            <v>GIULIA</v>
          </cell>
        </row>
        <row r="865">
          <cell r="B865">
            <v>849</v>
          </cell>
          <cell r="C865">
            <v>225</v>
          </cell>
          <cell r="D865" t="str">
            <v>DUSHKU</v>
          </cell>
          <cell r="E865" t="str">
            <v>ERIKA</v>
          </cell>
        </row>
        <row r="866">
          <cell r="B866">
            <v>850</v>
          </cell>
          <cell r="C866">
            <v>359</v>
          </cell>
          <cell r="D866" t="str">
            <v>FRANCALACCI</v>
          </cell>
          <cell r="E866" t="str">
            <v>ERICA</v>
          </cell>
        </row>
        <row r="867">
          <cell r="B867">
            <v>851</v>
          </cell>
          <cell r="C867">
            <v>359</v>
          </cell>
          <cell r="D867" t="str">
            <v>FINOZZI</v>
          </cell>
          <cell r="E867" t="str">
            <v>REBECCA</v>
          </cell>
        </row>
        <row r="868">
          <cell r="B868">
            <v>852</v>
          </cell>
          <cell r="C868">
            <v>75</v>
          </cell>
          <cell r="D868" t="str">
            <v>NDIAYE</v>
          </cell>
          <cell r="E868" t="str">
            <v>SUAMI</v>
          </cell>
        </row>
        <row r="869">
          <cell r="B869">
            <v>853</v>
          </cell>
          <cell r="C869">
            <v>360</v>
          </cell>
          <cell r="D869" t="str">
            <v>VULTAGGIO</v>
          </cell>
          <cell r="E869" t="str">
            <v>MANUELA</v>
          </cell>
        </row>
        <row r="870">
          <cell r="B870">
            <v>854</v>
          </cell>
          <cell r="C870">
            <v>360</v>
          </cell>
          <cell r="D870" t="str">
            <v>PARISI</v>
          </cell>
          <cell r="E870" t="str">
            <v>BRANDO CAIO</v>
          </cell>
        </row>
        <row r="871">
          <cell r="B871">
            <v>855</v>
          </cell>
          <cell r="C871">
            <v>361</v>
          </cell>
          <cell r="D871" t="str">
            <v>CITI</v>
          </cell>
          <cell r="E871" t="str">
            <v>MONICA</v>
          </cell>
          <cell r="F871">
            <v>16213.04</v>
          </cell>
        </row>
        <row r="872">
          <cell r="B872">
            <v>856</v>
          </cell>
          <cell r="C872">
            <v>361</v>
          </cell>
          <cell r="D872" t="str">
            <v>SALUCCI</v>
          </cell>
          <cell r="E872" t="str">
            <v>DENISE</v>
          </cell>
          <cell r="F872">
            <v>16213.04</v>
          </cell>
        </row>
        <row r="873">
          <cell r="B873">
            <v>857</v>
          </cell>
          <cell r="C873">
            <v>362</v>
          </cell>
          <cell r="D873" t="str">
            <v>FALCHETTI</v>
          </cell>
          <cell r="E873" t="str">
            <v>VERONICA</v>
          </cell>
          <cell r="F873">
            <v>16474.68</v>
          </cell>
        </row>
        <row r="874">
          <cell r="B874">
            <v>858</v>
          </cell>
          <cell r="C874">
            <v>362</v>
          </cell>
          <cell r="D874" t="str">
            <v>SANNA</v>
          </cell>
          <cell r="E874" t="str">
            <v>MORGAN</v>
          </cell>
          <cell r="F874">
            <v>16474.68</v>
          </cell>
        </row>
        <row r="875">
          <cell r="B875">
            <v>860</v>
          </cell>
          <cell r="C875">
            <v>363</v>
          </cell>
          <cell r="D875" t="str">
            <v>SANTONI</v>
          </cell>
          <cell r="E875" t="str">
            <v>ASIA</v>
          </cell>
          <cell r="F875">
            <v>8983.5</v>
          </cell>
        </row>
        <row r="876">
          <cell r="B876">
            <v>861</v>
          </cell>
          <cell r="C876">
            <v>349</v>
          </cell>
          <cell r="D876" t="str">
            <v>TAHIRI</v>
          </cell>
          <cell r="E876" t="str">
            <v>IMANE</v>
          </cell>
        </row>
        <row r="877">
          <cell r="B877">
            <v>1060</v>
          </cell>
          <cell r="C877">
            <v>443</v>
          </cell>
          <cell r="D877" t="str">
            <v>ROCCHI</v>
          </cell>
          <cell r="E877" t="str">
            <v>FRANCESCO</v>
          </cell>
        </row>
        <row r="878">
          <cell r="B878">
            <v>862</v>
          </cell>
          <cell r="C878">
            <v>93</v>
          </cell>
          <cell r="D878" t="str">
            <v>TAVARES</v>
          </cell>
          <cell r="E878" t="str">
            <v>SOPHIE MARIE</v>
          </cell>
        </row>
        <row r="879">
          <cell r="B879">
            <v>863</v>
          </cell>
          <cell r="C879">
            <v>364</v>
          </cell>
          <cell r="D879" t="str">
            <v>FUSCO</v>
          </cell>
          <cell r="E879" t="str">
            <v>GRAZIANO</v>
          </cell>
        </row>
        <row r="880">
          <cell r="B880">
            <v>864</v>
          </cell>
          <cell r="C880">
            <v>364</v>
          </cell>
          <cell r="D880" t="str">
            <v>FUSCO</v>
          </cell>
          <cell r="E880" t="str">
            <v>LUCIANO</v>
          </cell>
        </row>
        <row r="881">
          <cell r="B881">
            <v>865</v>
          </cell>
          <cell r="C881">
            <v>329</v>
          </cell>
          <cell r="D881" t="str">
            <v>EL MORCHIDI</v>
          </cell>
          <cell r="E881" t="str">
            <v>ILHAM</v>
          </cell>
          <cell r="F881">
            <v>669.75</v>
          </cell>
        </row>
        <row r="882">
          <cell r="B882">
            <v>866</v>
          </cell>
          <cell r="C882">
            <v>365</v>
          </cell>
          <cell r="D882" t="str">
            <v>MADIAI</v>
          </cell>
          <cell r="E882" t="str">
            <v>GIORGIA</v>
          </cell>
        </row>
        <row r="883">
          <cell r="B883">
            <v>867</v>
          </cell>
          <cell r="C883">
            <v>365</v>
          </cell>
          <cell r="D883" t="str">
            <v>AUTIERI</v>
          </cell>
          <cell r="E883" t="str">
            <v>GUGLIELMO</v>
          </cell>
        </row>
        <row r="884">
          <cell r="B884">
            <v>194</v>
          </cell>
          <cell r="C884">
            <v>95</v>
          </cell>
          <cell r="D884" t="str">
            <v>VARAMO</v>
          </cell>
          <cell r="E884" t="str">
            <v>GIULIO</v>
          </cell>
        </row>
        <row r="885">
          <cell r="B885">
            <v>868</v>
          </cell>
          <cell r="C885">
            <v>366</v>
          </cell>
          <cell r="D885" t="str">
            <v>LENZINI</v>
          </cell>
          <cell r="E885" t="str">
            <v>ROBERTA ELENA</v>
          </cell>
        </row>
        <row r="886">
          <cell r="B886">
            <v>869</v>
          </cell>
          <cell r="C886">
            <v>366</v>
          </cell>
          <cell r="D886" t="str">
            <v>MARCHETTI</v>
          </cell>
          <cell r="E886" t="str">
            <v>SERGIO</v>
          </cell>
        </row>
        <row r="887">
          <cell r="B887">
            <v>870</v>
          </cell>
          <cell r="C887">
            <v>366</v>
          </cell>
          <cell r="D887" t="str">
            <v>MARCHETTI</v>
          </cell>
          <cell r="E887" t="str">
            <v>LIUBA</v>
          </cell>
        </row>
        <row r="888">
          <cell r="B888">
            <v>212</v>
          </cell>
          <cell r="C888">
            <v>104</v>
          </cell>
          <cell r="D888" t="str">
            <v>MORINI</v>
          </cell>
          <cell r="E888" t="str">
            <v>ALICE</v>
          </cell>
        </row>
        <row r="889">
          <cell r="B889">
            <v>516</v>
          </cell>
          <cell r="C889">
            <v>233</v>
          </cell>
          <cell r="D889" t="str">
            <v>ZITO</v>
          </cell>
          <cell r="E889" t="str">
            <v>SAMUELE</v>
          </cell>
        </row>
        <row r="890">
          <cell r="B890">
            <v>871</v>
          </cell>
          <cell r="C890">
            <v>367</v>
          </cell>
          <cell r="D890" t="str">
            <v>CUEVAS</v>
          </cell>
          <cell r="E890" t="str">
            <v>LUZ CELENIA</v>
          </cell>
        </row>
        <row r="891">
          <cell r="B891">
            <v>872</v>
          </cell>
          <cell r="C891">
            <v>367</v>
          </cell>
          <cell r="D891" t="str">
            <v>MARINEZ CUEVAS</v>
          </cell>
          <cell r="E891" t="str">
            <v>LUCIANA</v>
          </cell>
        </row>
        <row r="892">
          <cell r="B892">
            <v>873</v>
          </cell>
          <cell r="C892">
            <v>368</v>
          </cell>
          <cell r="D892" t="str">
            <v>PATRASCANU</v>
          </cell>
          <cell r="E892" t="str">
            <v>VASILE</v>
          </cell>
        </row>
        <row r="893">
          <cell r="B893">
            <v>874</v>
          </cell>
          <cell r="C893">
            <v>368</v>
          </cell>
          <cell r="D893" t="str">
            <v>NIKOLIC</v>
          </cell>
          <cell r="E893" t="str">
            <v>ANDREA</v>
          </cell>
        </row>
        <row r="894">
          <cell r="B894">
            <v>875</v>
          </cell>
          <cell r="C894">
            <v>126</v>
          </cell>
          <cell r="D894" t="str">
            <v>FRANCALACCI</v>
          </cell>
          <cell r="E894" t="str">
            <v>SIMONE</v>
          </cell>
        </row>
        <row r="895">
          <cell r="B895">
            <v>876</v>
          </cell>
          <cell r="C895">
            <v>369</v>
          </cell>
          <cell r="D895" t="str">
            <v>SGHERRI</v>
          </cell>
          <cell r="E895" t="str">
            <v>FEDERICA</v>
          </cell>
        </row>
        <row r="896">
          <cell r="B896">
            <v>877</v>
          </cell>
          <cell r="C896">
            <v>369</v>
          </cell>
          <cell r="D896" t="str">
            <v>CASAROTTO</v>
          </cell>
          <cell r="E896" t="str">
            <v>LUCA</v>
          </cell>
        </row>
        <row r="897">
          <cell r="B897">
            <v>887</v>
          </cell>
          <cell r="C897">
            <v>373</v>
          </cell>
          <cell r="D897" t="str">
            <v>BALDANZI</v>
          </cell>
          <cell r="E897" t="str">
            <v>PERLA</v>
          </cell>
          <cell r="F897">
            <v>5234.96</v>
          </cell>
        </row>
        <row r="898">
          <cell r="B898">
            <v>888</v>
          </cell>
          <cell r="C898">
            <v>374</v>
          </cell>
          <cell r="D898" t="str">
            <v>CADARE</v>
          </cell>
          <cell r="E898" t="str">
            <v>VASILE</v>
          </cell>
        </row>
        <row r="899">
          <cell r="B899">
            <v>889</v>
          </cell>
          <cell r="C899">
            <v>374</v>
          </cell>
          <cell r="D899" t="str">
            <v>CADARE</v>
          </cell>
          <cell r="E899" t="str">
            <v>MARCO JONATHAN</v>
          </cell>
        </row>
        <row r="900">
          <cell r="B900">
            <v>890</v>
          </cell>
          <cell r="C900">
            <v>375</v>
          </cell>
          <cell r="D900" t="str">
            <v>CRIVELLO</v>
          </cell>
          <cell r="E900" t="str">
            <v>MASSIMO</v>
          </cell>
          <cell r="F900">
            <v>35668.57</v>
          </cell>
        </row>
        <row r="901">
          <cell r="B901">
            <v>891</v>
          </cell>
          <cell r="C901">
            <v>375</v>
          </cell>
          <cell r="D901" t="str">
            <v>CRIVELLO</v>
          </cell>
          <cell r="E901" t="str">
            <v>EMMA</v>
          </cell>
          <cell r="F901">
            <v>35668.57</v>
          </cell>
        </row>
        <row r="902">
          <cell r="B902">
            <v>892</v>
          </cell>
          <cell r="C902">
            <v>376</v>
          </cell>
          <cell r="D902" t="str">
            <v>LAURO</v>
          </cell>
          <cell r="E902" t="str">
            <v>DIEGO</v>
          </cell>
        </row>
        <row r="903">
          <cell r="B903">
            <v>893</v>
          </cell>
          <cell r="C903">
            <v>376</v>
          </cell>
          <cell r="D903" t="str">
            <v>LAURO</v>
          </cell>
          <cell r="E903" t="str">
            <v>ANNAGIULIA</v>
          </cell>
        </row>
        <row r="904">
          <cell r="B904">
            <v>894</v>
          </cell>
          <cell r="C904">
            <v>340</v>
          </cell>
          <cell r="D904" t="str">
            <v>LENZI</v>
          </cell>
          <cell r="E904" t="str">
            <v>MELANI'</v>
          </cell>
          <cell r="F904">
            <v>1764.71</v>
          </cell>
        </row>
        <row r="905">
          <cell r="B905">
            <v>895</v>
          </cell>
          <cell r="C905">
            <v>143</v>
          </cell>
          <cell r="D905" t="str">
            <v>LENZINI</v>
          </cell>
          <cell r="E905" t="str">
            <v>FILIPPO</v>
          </cell>
        </row>
        <row r="906">
          <cell r="B906">
            <v>896</v>
          </cell>
          <cell r="C906">
            <v>89</v>
          </cell>
          <cell r="D906" t="str">
            <v>MANNINI</v>
          </cell>
          <cell r="E906" t="str">
            <v>MATILDE</v>
          </cell>
        </row>
        <row r="907">
          <cell r="B907">
            <v>897</v>
          </cell>
          <cell r="C907">
            <v>377</v>
          </cell>
          <cell r="D907" t="str">
            <v>AMATO</v>
          </cell>
          <cell r="E907" t="str">
            <v>EMANUELA</v>
          </cell>
          <cell r="F907">
            <v>6338.38</v>
          </cell>
        </row>
        <row r="908">
          <cell r="B908">
            <v>898</v>
          </cell>
          <cell r="C908">
            <v>377</v>
          </cell>
          <cell r="D908" t="str">
            <v>SALTO</v>
          </cell>
          <cell r="E908" t="str">
            <v>PAOLO</v>
          </cell>
          <cell r="F908">
            <v>6338.38</v>
          </cell>
        </row>
        <row r="909">
          <cell r="B909">
            <v>899</v>
          </cell>
          <cell r="C909">
            <v>378</v>
          </cell>
          <cell r="D909" t="str">
            <v>AMMOSCATO</v>
          </cell>
          <cell r="E909" t="str">
            <v>MONYA</v>
          </cell>
        </row>
        <row r="910">
          <cell r="B910">
            <v>900</v>
          </cell>
          <cell r="C910">
            <v>378</v>
          </cell>
          <cell r="D910" t="str">
            <v>BARSOTTI</v>
          </cell>
          <cell r="E910" t="str">
            <v>MICHAEL</v>
          </cell>
        </row>
        <row r="911">
          <cell r="B911">
            <v>901</v>
          </cell>
          <cell r="C911">
            <v>379</v>
          </cell>
          <cell r="D911" t="str">
            <v>CAPECCHI</v>
          </cell>
          <cell r="E911" t="str">
            <v>ELENA</v>
          </cell>
        </row>
        <row r="912">
          <cell r="B912">
            <v>902</v>
          </cell>
          <cell r="C912">
            <v>379</v>
          </cell>
          <cell r="D912" t="str">
            <v>CHIAVACCINI</v>
          </cell>
          <cell r="E912" t="str">
            <v>LUCA</v>
          </cell>
        </row>
        <row r="913">
          <cell r="B913">
            <v>903</v>
          </cell>
          <cell r="C913">
            <v>380</v>
          </cell>
          <cell r="D913" t="str">
            <v>GIANETTI</v>
          </cell>
          <cell r="E913" t="str">
            <v>GABRIELE</v>
          </cell>
        </row>
        <row r="914">
          <cell r="B914">
            <v>904</v>
          </cell>
          <cell r="C914">
            <v>380</v>
          </cell>
          <cell r="D914" t="str">
            <v>GIANETTI</v>
          </cell>
          <cell r="E914" t="str">
            <v>SARA</v>
          </cell>
        </row>
        <row r="915">
          <cell r="B915">
            <v>905</v>
          </cell>
          <cell r="C915">
            <v>381</v>
          </cell>
          <cell r="D915" t="str">
            <v>LAPI</v>
          </cell>
          <cell r="E915" t="str">
            <v>MASSIMO</v>
          </cell>
        </row>
        <row r="916">
          <cell r="B916">
            <v>906</v>
          </cell>
          <cell r="C916">
            <v>381</v>
          </cell>
          <cell r="D916" t="str">
            <v>LAPI</v>
          </cell>
          <cell r="E916" t="str">
            <v>CHIARA</v>
          </cell>
        </row>
        <row r="917">
          <cell r="B917">
            <v>908</v>
          </cell>
          <cell r="C917">
            <v>382</v>
          </cell>
          <cell r="D917" t="str">
            <v>MARGHERI</v>
          </cell>
          <cell r="E917" t="str">
            <v>ALESSANDRO</v>
          </cell>
        </row>
        <row r="918">
          <cell r="B918">
            <v>909</v>
          </cell>
          <cell r="C918">
            <v>383</v>
          </cell>
          <cell r="D918" t="str">
            <v>MINUTI</v>
          </cell>
          <cell r="E918" t="str">
            <v>ELEONORA</v>
          </cell>
        </row>
        <row r="919">
          <cell r="B919">
            <v>508</v>
          </cell>
          <cell r="C919">
            <v>230</v>
          </cell>
          <cell r="D919" t="str">
            <v>PISANI</v>
          </cell>
          <cell r="E919" t="str">
            <v>MARIA LAURA</v>
          </cell>
        </row>
        <row r="920">
          <cell r="B920">
            <v>910</v>
          </cell>
          <cell r="C920">
            <v>383</v>
          </cell>
          <cell r="D920" t="str">
            <v>ROSSI</v>
          </cell>
          <cell r="E920" t="str">
            <v>GRETA</v>
          </cell>
        </row>
        <row r="921">
          <cell r="B921">
            <v>911</v>
          </cell>
          <cell r="C921">
            <v>384</v>
          </cell>
          <cell r="D921" t="str">
            <v>VRAPI</v>
          </cell>
          <cell r="E921" t="str">
            <v>MIRELA</v>
          </cell>
          <cell r="F921">
            <v>8461.4699999999993</v>
          </cell>
        </row>
        <row r="922">
          <cell r="B922">
            <v>912</v>
          </cell>
          <cell r="C922">
            <v>384</v>
          </cell>
          <cell r="D922" t="str">
            <v>VRAPI</v>
          </cell>
          <cell r="E922" t="str">
            <v>EMILJANO</v>
          </cell>
          <cell r="F922">
            <v>8461.4699999999993</v>
          </cell>
        </row>
        <row r="923">
          <cell r="B923">
            <v>913</v>
          </cell>
          <cell r="C923">
            <v>41</v>
          </cell>
          <cell r="D923" t="str">
            <v>TANI</v>
          </cell>
          <cell r="E923" t="str">
            <v>FILIPPO</v>
          </cell>
        </row>
        <row r="924">
          <cell r="B924">
            <v>915</v>
          </cell>
          <cell r="C924">
            <v>385</v>
          </cell>
          <cell r="D924" t="str">
            <v>MEDDA</v>
          </cell>
          <cell r="E924" t="str">
            <v>AURORA</v>
          </cell>
        </row>
        <row r="925">
          <cell r="B925">
            <v>916</v>
          </cell>
          <cell r="C925">
            <v>209</v>
          </cell>
          <cell r="D925" t="str">
            <v>BECUZZI</v>
          </cell>
          <cell r="E925" t="str">
            <v>LEONARDO</v>
          </cell>
        </row>
        <row r="926">
          <cell r="B926">
            <v>917</v>
          </cell>
          <cell r="C926">
            <v>386</v>
          </cell>
          <cell r="D926" t="str">
            <v>FERTI</v>
          </cell>
          <cell r="E926" t="str">
            <v>ANGELA</v>
          </cell>
        </row>
        <row r="927">
          <cell r="B927">
            <v>919</v>
          </cell>
          <cell r="C927">
            <v>387</v>
          </cell>
          <cell r="D927" t="str">
            <v>SFILIO</v>
          </cell>
          <cell r="E927" t="str">
            <v>TANIA</v>
          </cell>
        </row>
        <row r="928">
          <cell r="B928">
            <v>920</v>
          </cell>
          <cell r="C928">
            <v>387</v>
          </cell>
          <cell r="D928" t="str">
            <v>GIAGGIOLO</v>
          </cell>
          <cell r="E928" t="str">
            <v>ALESSANDRO</v>
          </cell>
        </row>
        <row r="929">
          <cell r="B929">
            <v>921</v>
          </cell>
          <cell r="C929">
            <v>388</v>
          </cell>
          <cell r="D929" t="str">
            <v>TURCZA</v>
          </cell>
          <cell r="E929" t="str">
            <v>MALGORZATA ELZBIETA</v>
          </cell>
        </row>
        <row r="930">
          <cell r="B930">
            <v>922</v>
          </cell>
          <cell r="C930">
            <v>388</v>
          </cell>
          <cell r="D930" t="str">
            <v>AMATO</v>
          </cell>
          <cell r="E930" t="str">
            <v>DENISE</v>
          </cell>
        </row>
        <row r="931">
          <cell r="B931">
            <v>923</v>
          </cell>
          <cell r="C931">
            <v>389</v>
          </cell>
          <cell r="D931" t="str">
            <v>GUERRIERI</v>
          </cell>
          <cell r="E931" t="str">
            <v>MARCO</v>
          </cell>
        </row>
        <row r="932">
          <cell r="B932">
            <v>924</v>
          </cell>
          <cell r="C932">
            <v>389</v>
          </cell>
          <cell r="D932" t="str">
            <v>GUERRIERI</v>
          </cell>
          <cell r="E932" t="str">
            <v>DIEGO</v>
          </cell>
        </row>
        <row r="933">
          <cell r="B933">
            <v>1948</v>
          </cell>
          <cell r="C933">
            <v>841</v>
          </cell>
          <cell r="D933" t="str">
            <v>COLOMBETTI</v>
          </cell>
          <cell r="E933" t="str">
            <v>ING NY</v>
          </cell>
        </row>
        <row r="934">
          <cell r="B934">
            <v>3894</v>
          </cell>
          <cell r="C934">
            <v>823</v>
          </cell>
          <cell r="D934" t="str">
            <v>INSEGNANTE LARI</v>
          </cell>
          <cell r="E934" t="str">
            <v>11</v>
          </cell>
        </row>
        <row r="935">
          <cell r="B935">
            <v>928</v>
          </cell>
          <cell r="C935">
            <v>119</v>
          </cell>
          <cell r="D935" t="str">
            <v>SPADONI</v>
          </cell>
          <cell r="E935" t="str">
            <v>ADELE</v>
          </cell>
        </row>
        <row r="936">
          <cell r="B936">
            <v>929</v>
          </cell>
          <cell r="C936">
            <v>391</v>
          </cell>
          <cell r="D936" t="str">
            <v>BERTOLINI</v>
          </cell>
          <cell r="E936" t="str">
            <v>RAFFAELLA</v>
          </cell>
        </row>
        <row r="937">
          <cell r="B937">
            <v>930</v>
          </cell>
          <cell r="C937">
            <v>391</v>
          </cell>
          <cell r="D937" t="str">
            <v>SALVADORI</v>
          </cell>
          <cell r="E937" t="str">
            <v>MARCO</v>
          </cell>
        </row>
        <row r="938">
          <cell r="B938">
            <v>931</v>
          </cell>
          <cell r="C938">
            <v>392</v>
          </cell>
          <cell r="D938" t="str">
            <v>BOUKHAIRAT</v>
          </cell>
          <cell r="E938" t="str">
            <v>REDOUAN</v>
          </cell>
          <cell r="F938">
            <v>10679.88</v>
          </cell>
        </row>
        <row r="939">
          <cell r="B939">
            <v>932</v>
          </cell>
          <cell r="C939">
            <v>392</v>
          </cell>
          <cell r="D939" t="str">
            <v>BOUKHAIRAT</v>
          </cell>
          <cell r="E939" t="str">
            <v>SOFIA</v>
          </cell>
          <cell r="F939">
            <v>10679.88</v>
          </cell>
        </row>
        <row r="940">
          <cell r="B940">
            <v>933</v>
          </cell>
          <cell r="C940">
            <v>393</v>
          </cell>
          <cell r="D940" t="str">
            <v>FERRINI</v>
          </cell>
          <cell r="E940" t="str">
            <v>ROSSANA</v>
          </cell>
        </row>
        <row r="941">
          <cell r="B941">
            <v>934</v>
          </cell>
          <cell r="C941">
            <v>393</v>
          </cell>
          <cell r="D941" t="str">
            <v>IUORIO</v>
          </cell>
          <cell r="E941" t="str">
            <v>MATILDE</v>
          </cell>
        </row>
        <row r="942">
          <cell r="B942">
            <v>935</v>
          </cell>
          <cell r="C942">
            <v>393</v>
          </cell>
          <cell r="D942" t="str">
            <v>IUORIO</v>
          </cell>
          <cell r="E942" t="str">
            <v>ROBERTO</v>
          </cell>
        </row>
        <row r="943">
          <cell r="B943">
            <v>936</v>
          </cell>
          <cell r="C943">
            <v>394</v>
          </cell>
          <cell r="D943" t="str">
            <v>EL MORCHIDI</v>
          </cell>
          <cell r="E943" t="str">
            <v>DRISS</v>
          </cell>
        </row>
        <row r="944">
          <cell r="B944">
            <v>937</v>
          </cell>
          <cell r="C944">
            <v>394</v>
          </cell>
          <cell r="D944" t="str">
            <v>EL MORCHIDI</v>
          </cell>
          <cell r="E944" t="str">
            <v>SAID</v>
          </cell>
        </row>
        <row r="945">
          <cell r="B945">
            <v>938</v>
          </cell>
          <cell r="C945">
            <v>29</v>
          </cell>
          <cell r="D945" t="str">
            <v>BOLOGNESI</v>
          </cell>
          <cell r="E945" t="str">
            <v>DILETTA</v>
          </cell>
        </row>
        <row r="946">
          <cell r="B946">
            <v>939</v>
          </cell>
          <cell r="C946">
            <v>395</v>
          </cell>
          <cell r="D946" t="str">
            <v>ROCCHI</v>
          </cell>
          <cell r="E946" t="str">
            <v>STEFANO</v>
          </cell>
        </row>
        <row r="947">
          <cell r="B947">
            <v>940</v>
          </cell>
          <cell r="C947">
            <v>395</v>
          </cell>
          <cell r="D947" t="str">
            <v>ROCCHI</v>
          </cell>
          <cell r="E947" t="str">
            <v>MATILDE</v>
          </cell>
        </row>
        <row r="948">
          <cell r="B948">
            <v>941</v>
          </cell>
          <cell r="C948">
            <v>385</v>
          </cell>
          <cell r="D948" t="str">
            <v>MEDDA</v>
          </cell>
          <cell r="E948" t="str">
            <v>SOFIA</v>
          </cell>
        </row>
        <row r="949">
          <cell r="B949">
            <v>942</v>
          </cell>
          <cell r="C949">
            <v>396</v>
          </cell>
          <cell r="D949" t="str">
            <v>OREFICE</v>
          </cell>
          <cell r="E949" t="str">
            <v>INGRID</v>
          </cell>
        </row>
        <row r="950">
          <cell r="B950">
            <v>943</v>
          </cell>
          <cell r="C950">
            <v>396</v>
          </cell>
          <cell r="D950" t="str">
            <v>CASTAGLIUOLO</v>
          </cell>
          <cell r="E950" t="str">
            <v>VITO</v>
          </cell>
        </row>
        <row r="951">
          <cell r="B951">
            <v>944</v>
          </cell>
          <cell r="C951">
            <v>145</v>
          </cell>
          <cell r="D951" t="str">
            <v>MICHELUCCI</v>
          </cell>
          <cell r="E951" t="str">
            <v>JACOPO</v>
          </cell>
        </row>
        <row r="952">
          <cell r="B952">
            <v>774</v>
          </cell>
          <cell r="C952">
            <v>335</v>
          </cell>
          <cell r="D952" t="str">
            <v>SCUDERI</v>
          </cell>
          <cell r="E952" t="str">
            <v>GRETA</v>
          </cell>
        </row>
        <row r="953">
          <cell r="B953">
            <v>295</v>
          </cell>
          <cell r="C953">
            <v>141</v>
          </cell>
          <cell r="D953" t="str">
            <v>BIMBI</v>
          </cell>
          <cell r="E953" t="str">
            <v>BEATRICE</v>
          </cell>
        </row>
        <row r="954">
          <cell r="B954">
            <v>945</v>
          </cell>
          <cell r="C954">
            <v>245</v>
          </cell>
          <cell r="D954" t="str">
            <v>PISTOLESI</v>
          </cell>
          <cell r="E954" t="str">
            <v>SANDRA</v>
          </cell>
        </row>
        <row r="955">
          <cell r="B955">
            <v>542</v>
          </cell>
          <cell r="C955">
            <v>245</v>
          </cell>
          <cell r="D955" t="str">
            <v>PUCCIONI</v>
          </cell>
          <cell r="E955" t="str">
            <v>TOMMASO</v>
          </cell>
        </row>
        <row r="956">
          <cell r="B956">
            <v>949</v>
          </cell>
          <cell r="C956">
            <v>398</v>
          </cell>
          <cell r="D956" t="str">
            <v>DOCCINI</v>
          </cell>
          <cell r="E956" t="str">
            <v>IRENE</v>
          </cell>
          <cell r="F956">
            <v>10454.89</v>
          </cell>
        </row>
        <row r="957">
          <cell r="B957">
            <v>950</v>
          </cell>
          <cell r="C957">
            <v>398</v>
          </cell>
          <cell r="D957" t="str">
            <v>PRATELLI</v>
          </cell>
          <cell r="E957" t="str">
            <v>PIETRO</v>
          </cell>
          <cell r="F957">
            <v>10454.89</v>
          </cell>
        </row>
        <row r="958">
          <cell r="B958">
            <v>951</v>
          </cell>
          <cell r="C958">
            <v>344</v>
          </cell>
          <cell r="D958" t="str">
            <v>GRASSI</v>
          </cell>
          <cell r="E958" t="str">
            <v>GABRIELE</v>
          </cell>
        </row>
        <row r="959">
          <cell r="B959">
            <v>952</v>
          </cell>
          <cell r="C959">
            <v>344</v>
          </cell>
          <cell r="D959" t="str">
            <v>GRASSI</v>
          </cell>
          <cell r="E959" t="str">
            <v>NICCOLO'</v>
          </cell>
        </row>
        <row r="960">
          <cell r="B960">
            <v>953</v>
          </cell>
          <cell r="C960">
            <v>5</v>
          </cell>
          <cell r="D960" t="str">
            <v>MUCA</v>
          </cell>
          <cell r="E960" t="str">
            <v>LUAN</v>
          </cell>
        </row>
        <row r="961">
          <cell r="B961">
            <v>1314</v>
          </cell>
          <cell r="C961">
            <v>567</v>
          </cell>
          <cell r="D961" t="str">
            <v>DOGAR</v>
          </cell>
          <cell r="E961" t="str">
            <v>RAMONA</v>
          </cell>
          <cell r="F961">
            <v>3537.29</v>
          </cell>
        </row>
        <row r="962">
          <cell r="B962">
            <v>954</v>
          </cell>
          <cell r="C962">
            <v>399</v>
          </cell>
          <cell r="D962" t="str">
            <v>PANTANI</v>
          </cell>
          <cell r="E962" t="str">
            <v>ROSSANA</v>
          </cell>
        </row>
        <row r="963">
          <cell r="B963">
            <v>955</v>
          </cell>
          <cell r="C963">
            <v>399</v>
          </cell>
          <cell r="D963" t="str">
            <v>MONI</v>
          </cell>
          <cell r="E963" t="str">
            <v>ALESSANDRO</v>
          </cell>
        </row>
        <row r="964">
          <cell r="B964">
            <v>956</v>
          </cell>
          <cell r="C964">
            <v>212</v>
          </cell>
          <cell r="D964" t="str">
            <v>VANNOZZI</v>
          </cell>
          <cell r="E964" t="str">
            <v>LEONARDO1</v>
          </cell>
        </row>
        <row r="965">
          <cell r="B965">
            <v>957</v>
          </cell>
          <cell r="C965">
            <v>400</v>
          </cell>
          <cell r="D965" t="str">
            <v>GIANI</v>
          </cell>
          <cell r="E965" t="str">
            <v>SERENA</v>
          </cell>
        </row>
        <row r="966">
          <cell r="B966">
            <v>958</v>
          </cell>
          <cell r="C966">
            <v>400</v>
          </cell>
          <cell r="D966" t="str">
            <v>GASPERINI</v>
          </cell>
          <cell r="E966" t="str">
            <v>RACHELE</v>
          </cell>
        </row>
        <row r="967">
          <cell r="B967">
            <v>961</v>
          </cell>
          <cell r="C967">
            <v>401</v>
          </cell>
          <cell r="D967" t="str">
            <v>BONDI</v>
          </cell>
          <cell r="E967" t="str">
            <v>MARIO</v>
          </cell>
        </row>
        <row r="968">
          <cell r="B968">
            <v>962</v>
          </cell>
          <cell r="C968">
            <v>402</v>
          </cell>
          <cell r="D968" t="str">
            <v>GIACOBBE</v>
          </cell>
          <cell r="E968" t="str">
            <v>ILARIA</v>
          </cell>
        </row>
        <row r="969">
          <cell r="B969">
            <v>963</v>
          </cell>
          <cell r="C969">
            <v>402</v>
          </cell>
          <cell r="D969" t="str">
            <v>BUONAMINI</v>
          </cell>
          <cell r="E969" t="str">
            <v>TERESA</v>
          </cell>
        </row>
        <row r="970">
          <cell r="B970">
            <v>964</v>
          </cell>
          <cell r="C970">
            <v>403</v>
          </cell>
          <cell r="D970" t="str">
            <v>GOTTI</v>
          </cell>
          <cell r="E970" t="str">
            <v>SIMONA</v>
          </cell>
        </row>
        <row r="971">
          <cell r="B971">
            <v>965</v>
          </cell>
          <cell r="C971">
            <v>403</v>
          </cell>
          <cell r="D971" t="str">
            <v>CARTONE</v>
          </cell>
          <cell r="E971" t="str">
            <v>CRISTIANO</v>
          </cell>
        </row>
        <row r="972">
          <cell r="B972">
            <v>966</v>
          </cell>
          <cell r="C972">
            <v>331</v>
          </cell>
          <cell r="D972" t="str">
            <v>COMPARINI</v>
          </cell>
          <cell r="E972" t="str">
            <v>ILARY</v>
          </cell>
        </row>
        <row r="973">
          <cell r="B973">
            <v>967</v>
          </cell>
          <cell r="C973">
            <v>31</v>
          </cell>
          <cell r="D973" t="str">
            <v>D'AGOSTINO</v>
          </cell>
          <cell r="E973" t="str">
            <v>NOEMI</v>
          </cell>
        </row>
        <row r="974">
          <cell r="B974">
            <v>969</v>
          </cell>
          <cell r="C974">
            <v>404</v>
          </cell>
          <cell r="D974" t="str">
            <v>CIONI</v>
          </cell>
          <cell r="E974" t="str">
            <v>SIDONIA</v>
          </cell>
          <cell r="F974">
            <v>13825.51</v>
          </cell>
        </row>
        <row r="975">
          <cell r="B975">
            <v>970</v>
          </cell>
          <cell r="C975">
            <v>404</v>
          </cell>
          <cell r="D975" t="str">
            <v>GOZZOLI</v>
          </cell>
          <cell r="E975" t="str">
            <v>GIANMARCO</v>
          </cell>
          <cell r="F975">
            <v>13825.51</v>
          </cell>
        </row>
        <row r="976">
          <cell r="B976">
            <v>1236</v>
          </cell>
          <cell r="C976">
            <v>529</v>
          </cell>
          <cell r="D976" t="str">
            <v>FERRUCCI</v>
          </cell>
          <cell r="E976" t="str">
            <v>CRISTIANO</v>
          </cell>
        </row>
        <row r="977">
          <cell r="B977">
            <v>972</v>
          </cell>
          <cell r="C977">
            <v>405</v>
          </cell>
          <cell r="D977" t="str">
            <v>LEONE</v>
          </cell>
          <cell r="E977" t="str">
            <v>BENEDETTA</v>
          </cell>
        </row>
        <row r="978">
          <cell r="B978">
            <v>973</v>
          </cell>
          <cell r="C978">
            <v>406</v>
          </cell>
          <cell r="D978" t="str">
            <v>BIASCI</v>
          </cell>
          <cell r="E978" t="str">
            <v>ANNALISA</v>
          </cell>
        </row>
        <row r="979">
          <cell r="B979">
            <v>974</v>
          </cell>
          <cell r="C979">
            <v>406</v>
          </cell>
          <cell r="D979" t="str">
            <v>MALFATTI</v>
          </cell>
          <cell r="E979" t="str">
            <v>SOFIA</v>
          </cell>
        </row>
        <row r="980">
          <cell r="B980">
            <v>975</v>
          </cell>
          <cell r="C980">
            <v>333</v>
          </cell>
          <cell r="D980" t="str">
            <v>MEINI</v>
          </cell>
          <cell r="E980" t="str">
            <v>ERIKA</v>
          </cell>
        </row>
        <row r="981">
          <cell r="B981">
            <v>976</v>
          </cell>
          <cell r="C981">
            <v>171</v>
          </cell>
          <cell r="D981" t="str">
            <v>PUCCIONI</v>
          </cell>
          <cell r="E981" t="str">
            <v>ENEA</v>
          </cell>
        </row>
        <row r="982">
          <cell r="B982">
            <v>977</v>
          </cell>
          <cell r="C982">
            <v>407</v>
          </cell>
          <cell r="D982" t="str">
            <v>CANTINI</v>
          </cell>
          <cell r="E982" t="str">
            <v>CHIARA</v>
          </cell>
        </row>
        <row r="983">
          <cell r="B983">
            <v>978</v>
          </cell>
          <cell r="C983">
            <v>407</v>
          </cell>
          <cell r="D983" t="str">
            <v>REGOLINI</v>
          </cell>
          <cell r="E983" t="str">
            <v>GIULIA</v>
          </cell>
        </row>
        <row r="984">
          <cell r="B984">
            <v>979</v>
          </cell>
          <cell r="C984">
            <v>334</v>
          </cell>
          <cell r="D984" t="str">
            <v>SALVADORI</v>
          </cell>
          <cell r="E984" t="str">
            <v>DAMIANO</v>
          </cell>
        </row>
        <row r="985">
          <cell r="B985">
            <v>980</v>
          </cell>
          <cell r="C985">
            <v>328</v>
          </cell>
          <cell r="D985" t="str">
            <v>ULAJ</v>
          </cell>
          <cell r="E985" t="str">
            <v>ANDI</v>
          </cell>
          <cell r="F985">
            <v>0</v>
          </cell>
        </row>
        <row r="986">
          <cell r="B986">
            <v>241</v>
          </cell>
          <cell r="C986">
            <v>117</v>
          </cell>
          <cell r="D986" t="str">
            <v>FRANCALACCI</v>
          </cell>
          <cell r="E986" t="str">
            <v>FEDERICA</v>
          </cell>
        </row>
        <row r="987">
          <cell r="B987">
            <v>981</v>
          </cell>
          <cell r="C987">
            <v>408</v>
          </cell>
          <cell r="D987" t="str">
            <v>MONTORO</v>
          </cell>
          <cell r="E987" t="str">
            <v>GENOVEFFA</v>
          </cell>
          <cell r="F987">
            <v>12626.77</v>
          </cell>
        </row>
        <row r="988">
          <cell r="B988">
            <v>982</v>
          </cell>
          <cell r="C988">
            <v>408</v>
          </cell>
          <cell r="D988" t="str">
            <v>GRIMALDI</v>
          </cell>
          <cell r="E988" t="str">
            <v>RITA CARMEN</v>
          </cell>
          <cell r="F988">
            <v>12626.77</v>
          </cell>
        </row>
        <row r="989">
          <cell r="B989">
            <v>983</v>
          </cell>
          <cell r="C989">
            <v>409</v>
          </cell>
          <cell r="D989" t="str">
            <v>GUADAGNO</v>
          </cell>
          <cell r="E989" t="str">
            <v>CLEMENTINA</v>
          </cell>
        </row>
        <row r="990">
          <cell r="B990">
            <v>984</v>
          </cell>
          <cell r="C990">
            <v>409</v>
          </cell>
          <cell r="D990" t="str">
            <v>TANTUCCI</v>
          </cell>
          <cell r="E990" t="str">
            <v>BENEDETTA</v>
          </cell>
        </row>
        <row r="991">
          <cell r="B991">
            <v>189</v>
          </cell>
          <cell r="C991">
            <v>93</v>
          </cell>
          <cell r="D991" t="str">
            <v>TAVARES</v>
          </cell>
          <cell r="E991" t="str">
            <v>JEREMIE ROGER</v>
          </cell>
        </row>
        <row r="992">
          <cell r="B992">
            <v>987</v>
          </cell>
          <cell r="C992">
            <v>411</v>
          </cell>
          <cell r="D992" t="str">
            <v>VINCI</v>
          </cell>
          <cell r="E992" t="str">
            <v>MARIA</v>
          </cell>
        </row>
        <row r="993">
          <cell r="B993">
            <v>988</v>
          </cell>
          <cell r="C993">
            <v>411</v>
          </cell>
          <cell r="D993" t="str">
            <v>MAZZUOLI</v>
          </cell>
          <cell r="E993" t="str">
            <v>CHIARA</v>
          </cell>
        </row>
        <row r="994">
          <cell r="B994">
            <v>989</v>
          </cell>
          <cell r="C994">
            <v>411</v>
          </cell>
          <cell r="D994" t="str">
            <v>MAZZUOLI</v>
          </cell>
          <cell r="E994" t="str">
            <v>EMMA</v>
          </cell>
        </row>
        <row r="995">
          <cell r="B995">
            <v>990</v>
          </cell>
          <cell r="C995">
            <v>412</v>
          </cell>
          <cell r="D995" t="str">
            <v>MIANO</v>
          </cell>
          <cell r="E995" t="str">
            <v>MICHELE</v>
          </cell>
        </row>
        <row r="996">
          <cell r="B996">
            <v>991</v>
          </cell>
          <cell r="C996">
            <v>412</v>
          </cell>
          <cell r="D996" t="str">
            <v>MIANO</v>
          </cell>
          <cell r="E996" t="str">
            <v>ROSA</v>
          </cell>
        </row>
        <row r="997">
          <cell r="B997">
            <v>992</v>
          </cell>
          <cell r="C997">
            <v>346</v>
          </cell>
          <cell r="D997" t="str">
            <v>MILEO</v>
          </cell>
          <cell r="E997" t="str">
            <v>GIULIO</v>
          </cell>
        </row>
        <row r="998">
          <cell r="B998">
            <v>106</v>
          </cell>
          <cell r="C998">
            <v>53</v>
          </cell>
          <cell r="D998" t="str">
            <v>KUROCHKINA</v>
          </cell>
          <cell r="E998" t="str">
            <v>YULIA</v>
          </cell>
        </row>
        <row r="999">
          <cell r="B999">
            <v>947</v>
          </cell>
          <cell r="C999">
            <v>397</v>
          </cell>
          <cell r="D999" t="str">
            <v>PAPANTI</v>
          </cell>
          <cell r="E999" t="str">
            <v>ELISABETH</v>
          </cell>
        </row>
        <row r="1000">
          <cell r="B1000">
            <v>993</v>
          </cell>
          <cell r="C1000">
            <v>413</v>
          </cell>
          <cell r="D1000" t="str">
            <v>SBRANA</v>
          </cell>
          <cell r="E1000" t="str">
            <v>ANNALISA</v>
          </cell>
        </row>
        <row r="1001">
          <cell r="B1001">
            <v>994</v>
          </cell>
          <cell r="C1001">
            <v>413</v>
          </cell>
          <cell r="D1001" t="str">
            <v>LANDI</v>
          </cell>
          <cell r="E1001" t="str">
            <v>ERICA</v>
          </cell>
        </row>
        <row r="1002">
          <cell r="B1002">
            <v>764</v>
          </cell>
          <cell r="C1002">
            <v>332</v>
          </cell>
          <cell r="D1002" t="str">
            <v>KAZAFERI</v>
          </cell>
          <cell r="E1002" t="str">
            <v>RENATO</v>
          </cell>
          <cell r="F1002">
            <v>1947.35</v>
          </cell>
        </row>
        <row r="1003">
          <cell r="B1003">
            <v>995</v>
          </cell>
          <cell r="C1003">
            <v>414</v>
          </cell>
          <cell r="D1003" t="str">
            <v>CURCI</v>
          </cell>
          <cell r="E1003" t="str">
            <v>SANDRO</v>
          </cell>
          <cell r="F1003">
            <v>3070.73</v>
          </cell>
        </row>
        <row r="1004">
          <cell r="B1004">
            <v>996</v>
          </cell>
          <cell r="C1004">
            <v>414</v>
          </cell>
          <cell r="D1004" t="str">
            <v>CURCI</v>
          </cell>
          <cell r="E1004" t="str">
            <v>MARCO</v>
          </cell>
          <cell r="F1004">
            <v>3070.73</v>
          </cell>
        </row>
        <row r="1005">
          <cell r="B1005">
            <v>997</v>
          </cell>
          <cell r="C1005">
            <v>414</v>
          </cell>
          <cell r="D1005" t="str">
            <v>CURCI</v>
          </cell>
          <cell r="E1005" t="str">
            <v>MICHELE</v>
          </cell>
          <cell r="F1005">
            <v>3070.73</v>
          </cell>
        </row>
        <row r="1006">
          <cell r="B1006">
            <v>998</v>
          </cell>
          <cell r="C1006">
            <v>415</v>
          </cell>
          <cell r="D1006" t="str">
            <v>SCALIA</v>
          </cell>
          <cell r="E1006" t="str">
            <v>RITA</v>
          </cell>
          <cell r="F1006">
            <v>0</v>
          </cell>
        </row>
        <row r="1007">
          <cell r="B1007">
            <v>999</v>
          </cell>
          <cell r="C1007">
            <v>415</v>
          </cell>
          <cell r="D1007" t="str">
            <v>SALEPPICO</v>
          </cell>
          <cell r="E1007" t="str">
            <v>GIADA</v>
          </cell>
          <cell r="F1007">
            <v>0</v>
          </cell>
        </row>
        <row r="1008">
          <cell r="B1008">
            <v>1001</v>
          </cell>
          <cell r="C1008">
            <v>416</v>
          </cell>
          <cell r="D1008" t="str">
            <v>GUARNIERI</v>
          </cell>
          <cell r="E1008" t="str">
            <v>SVEVA MARELLA</v>
          </cell>
        </row>
        <row r="1009">
          <cell r="B1009">
            <v>803</v>
          </cell>
          <cell r="C1009">
            <v>345</v>
          </cell>
          <cell r="D1009" t="str">
            <v>CARLONI</v>
          </cell>
          <cell r="E1009" t="str">
            <v>SARA</v>
          </cell>
        </row>
        <row r="1010">
          <cell r="B1010">
            <v>1004</v>
          </cell>
          <cell r="C1010">
            <v>341</v>
          </cell>
          <cell r="D1010" t="str">
            <v>BELCARI</v>
          </cell>
          <cell r="E1010" t="str">
            <v>LUDOVICA</v>
          </cell>
        </row>
        <row r="1011">
          <cell r="B1011">
            <v>1000</v>
          </cell>
          <cell r="C1011">
            <v>416</v>
          </cell>
          <cell r="D1011" t="str">
            <v>CECCHETTI</v>
          </cell>
          <cell r="E1011" t="str">
            <v>CRISTINA</v>
          </cell>
        </row>
        <row r="1012">
          <cell r="B1012">
            <v>1010</v>
          </cell>
          <cell r="C1012">
            <v>420</v>
          </cell>
          <cell r="D1012" t="str">
            <v>MONTAGNANI</v>
          </cell>
          <cell r="E1012" t="str">
            <v>RICCARDO</v>
          </cell>
        </row>
        <row r="1013">
          <cell r="B1013">
            <v>1011</v>
          </cell>
          <cell r="C1013">
            <v>420</v>
          </cell>
          <cell r="D1013" t="str">
            <v>MONTAGNANI</v>
          </cell>
          <cell r="E1013" t="str">
            <v>MATTEO</v>
          </cell>
        </row>
        <row r="1014">
          <cell r="B1014">
            <v>1012</v>
          </cell>
          <cell r="C1014">
            <v>421</v>
          </cell>
          <cell r="D1014" t="str">
            <v>TURINI</v>
          </cell>
          <cell r="E1014" t="str">
            <v>BENEDETTA</v>
          </cell>
        </row>
        <row r="1015">
          <cell r="B1015">
            <v>1013</v>
          </cell>
          <cell r="C1015">
            <v>421</v>
          </cell>
          <cell r="D1015" t="str">
            <v>DEDEJ</v>
          </cell>
          <cell r="E1015" t="str">
            <v>ANDREA</v>
          </cell>
        </row>
        <row r="1016">
          <cell r="B1016">
            <v>1014</v>
          </cell>
          <cell r="C1016">
            <v>422</v>
          </cell>
          <cell r="D1016" t="str">
            <v>LAMI</v>
          </cell>
          <cell r="E1016" t="str">
            <v>RAFFAELLA</v>
          </cell>
        </row>
        <row r="1017">
          <cell r="B1017">
            <v>1016</v>
          </cell>
          <cell r="C1017">
            <v>76</v>
          </cell>
          <cell r="D1017" t="str">
            <v>NENCINI</v>
          </cell>
          <cell r="E1017" t="str">
            <v>CHIARA</v>
          </cell>
        </row>
        <row r="1018">
          <cell r="B1018">
            <v>1017</v>
          </cell>
          <cell r="C1018">
            <v>423</v>
          </cell>
          <cell r="D1018" t="str">
            <v>DINI</v>
          </cell>
          <cell r="E1018" t="str">
            <v>SARA</v>
          </cell>
        </row>
        <row r="1019">
          <cell r="B1019">
            <v>1018</v>
          </cell>
          <cell r="C1019">
            <v>423</v>
          </cell>
          <cell r="D1019" t="str">
            <v>PERINI</v>
          </cell>
          <cell r="E1019" t="str">
            <v>GINEVRA</v>
          </cell>
        </row>
        <row r="1020">
          <cell r="B1020">
            <v>1019</v>
          </cell>
          <cell r="C1020">
            <v>424</v>
          </cell>
          <cell r="D1020" t="str">
            <v>GIULI</v>
          </cell>
          <cell r="E1020" t="str">
            <v>ELEONORA</v>
          </cell>
        </row>
        <row r="1021">
          <cell r="B1021">
            <v>1021</v>
          </cell>
          <cell r="C1021">
            <v>425</v>
          </cell>
          <cell r="D1021" t="str">
            <v>BIANCHI</v>
          </cell>
          <cell r="E1021" t="str">
            <v>CARLO</v>
          </cell>
        </row>
        <row r="1022">
          <cell r="B1022">
            <v>1022</v>
          </cell>
          <cell r="C1022">
            <v>425</v>
          </cell>
          <cell r="D1022" t="str">
            <v>BIANCHI</v>
          </cell>
          <cell r="E1022" t="str">
            <v>ANDREA</v>
          </cell>
        </row>
        <row r="1023">
          <cell r="B1023">
            <v>1023</v>
          </cell>
          <cell r="C1023">
            <v>426</v>
          </cell>
          <cell r="D1023" t="str">
            <v>GOZZOLI</v>
          </cell>
          <cell r="E1023" t="str">
            <v>ROBERTO</v>
          </cell>
        </row>
        <row r="1024">
          <cell r="B1024">
            <v>1024</v>
          </cell>
          <cell r="C1024">
            <v>426</v>
          </cell>
          <cell r="D1024" t="str">
            <v>GOZZOLI</v>
          </cell>
          <cell r="E1024" t="str">
            <v>MARIA CHIARA</v>
          </cell>
        </row>
        <row r="1025">
          <cell r="B1025">
            <v>110</v>
          </cell>
          <cell r="C1025">
            <v>55</v>
          </cell>
          <cell r="D1025" t="str">
            <v>MARCONI</v>
          </cell>
          <cell r="E1025" t="str">
            <v>LORELLA</v>
          </cell>
        </row>
        <row r="1026">
          <cell r="B1026">
            <v>237</v>
          </cell>
          <cell r="C1026">
            <v>115</v>
          </cell>
          <cell r="D1026" t="str">
            <v>GIOVANNETTI</v>
          </cell>
          <cell r="E1026" t="str">
            <v>GLORIA</v>
          </cell>
        </row>
        <row r="1027">
          <cell r="B1027">
            <v>1025</v>
          </cell>
          <cell r="C1027">
            <v>427</v>
          </cell>
          <cell r="D1027" t="str">
            <v>PASTORE</v>
          </cell>
          <cell r="E1027" t="str">
            <v>DANIELA</v>
          </cell>
        </row>
        <row r="1028">
          <cell r="B1028">
            <v>1026</v>
          </cell>
          <cell r="C1028">
            <v>427</v>
          </cell>
          <cell r="D1028" t="str">
            <v>FIACCAVENTO</v>
          </cell>
          <cell r="E1028" t="str">
            <v>EDOARDO</v>
          </cell>
        </row>
        <row r="1029">
          <cell r="B1029">
            <v>358</v>
          </cell>
          <cell r="C1029">
            <v>167</v>
          </cell>
          <cell r="D1029" t="str">
            <v>BURCHI</v>
          </cell>
          <cell r="E1029" t="str">
            <v>SABRINA</v>
          </cell>
        </row>
        <row r="1030">
          <cell r="B1030">
            <v>211</v>
          </cell>
          <cell r="C1030">
            <v>104</v>
          </cell>
          <cell r="D1030" t="str">
            <v>BARONI</v>
          </cell>
          <cell r="E1030" t="str">
            <v>DANIELA</v>
          </cell>
        </row>
        <row r="1031">
          <cell r="B1031">
            <v>1003</v>
          </cell>
          <cell r="C1031">
            <v>417</v>
          </cell>
          <cell r="D1031" t="str">
            <v>PACCHI</v>
          </cell>
          <cell r="E1031" t="str">
            <v>ALESSIA</v>
          </cell>
        </row>
        <row r="1032">
          <cell r="B1032">
            <v>1031</v>
          </cell>
          <cell r="C1032">
            <v>429</v>
          </cell>
          <cell r="D1032" t="str">
            <v>CAPRAI</v>
          </cell>
          <cell r="E1032" t="str">
            <v>MATTIA</v>
          </cell>
        </row>
        <row r="1033">
          <cell r="B1033">
            <v>1032</v>
          </cell>
          <cell r="C1033">
            <v>430</v>
          </cell>
          <cell r="D1033" t="str">
            <v>FRESTA</v>
          </cell>
          <cell r="E1033" t="str">
            <v>AMANDA</v>
          </cell>
        </row>
        <row r="1034">
          <cell r="B1034">
            <v>1033</v>
          </cell>
          <cell r="C1034">
            <v>430</v>
          </cell>
          <cell r="D1034" t="str">
            <v>CASINI</v>
          </cell>
          <cell r="E1034" t="str">
            <v>SAMUELE</v>
          </cell>
        </row>
        <row r="1035">
          <cell r="B1035">
            <v>1034</v>
          </cell>
          <cell r="C1035">
            <v>431</v>
          </cell>
          <cell r="D1035" t="str">
            <v>CECCARELLI</v>
          </cell>
          <cell r="E1035" t="str">
            <v>MICHELA</v>
          </cell>
          <cell r="F1035">
            <v>6604.02</v>
          </cell>
        </row>
        <row r="1036">
          <cell r="B1036">
            <v>1035</v>
          </cell>
          <cell r="C1036">
            <v>431</v>
          </cell>
          <cell r="D1036" t="str">
            <v>CIARLA</v>
          </cell>
          <cell r="E1036" t="str">
            <v>VITTORIA</v>
          </cell>
          <cell r="F1036">
            <v>6604.02</v>
          </cell>
        </row>
        <row r="1037">
          <cell r="B1037">
            <v>1036</v>
          </cell>
          <cell r="C1037">
            <v>432</v>
          </cell>
          <cell r="D1037" t="str">
            <v>MAMONE</v>
          </cell>
          <cell r="E1037" t="str">
            <v>BARBARA</v>
          </cell>
        </row>
        <row r="1038">
          <cell r="B1038">
            <v>1037</v>
          </cell>
          <cell r="C1038">
            <v>432</v>
          </cell>
          <cell r="D1038" t="str">
            <v>COPPO</v>
          </cell>
          <cell r="E1038" t="str">
            <v>MARINA STELLA</v>
          </cell>
        </row>
        <row r="1039">
          <cell r="B1039">
            <v>1038</v>
          </cell>
          <cell r="C1039">
            <v>433</v>
          </cell>
          <cell r="D1039" t="str">
            <v>POMPEO</v>
          </cell>
          <cell r="E1039" t="str">
            <v>FRANCESCA</v>
          </cell>
        </row>
        <row r="1040">
          <cell r="B1040">
            <v>1039</v>
          </cell>
          <cell r="C1040">
            <v>433</v>
          </cell>
          <cell r="D1040" t="str">
            <v>CORONI</v>
          </cell>
          <cell r="E1040" t="str">
            <v>IVAN</v>
          </cell>
        </row>
        <row r="1041">
          <cell r="B1041">
            <v>1040</v>
          </cell>
          <cell r="C1041">
            <v>434</v>
          </cell>
          <cell r="D1041" t="str">
            <v>DE PEPPO</v>
          </cell>
          <cell r="E1041" t="str">
            <v>ANDREA</v>
          </cell>
        </row>
        <row r="1042">
          <cell r="B1042">
            <v>1041</v>
          </cell>
          <cell r="C1042">
            <v>434</v>
          </cell>
          <cell r="D1042" t="str">
            <v>DE PEPPO COLOMBO</v>
          </cell>
          <cell r="E1042" t="str">
            <v>MAYA</v>
          </cell>
        </row>
        <row r="1043">
          <cell r="B1043">
            <v>1044</v>
          </cell>
          <cell r="C1043">
            <v>435</v>
          </cell>
          <cell r="D1043" t="str">
            <v>FERRARA</v>
          </cell>
          <cell r="E1043" t="str">
            <v>ANITA</v>
          </cell>
          <cell r="F1043">
            <v>14433.7</v>
          </cell>
        </row>
        <row r="1044">
          <cell r="B1044">
            <v>1045</v>
          </cell>
          <cell r="C1044">
            <v>436</v>
          </cell>
          <cell r="D1044" t="str">
            <v>GELLI</v>
          </cell>
          <cell r="E1044" t="str">
            <v>NOEMI CHIARA</v>
          </cell>
          <cell r="F1044">
            <v>70.59</v>
          </cell>
        </row>
        <row r="1045">
          <cell r="B1045">
            <v>3895</v>
          </cell>
          <cell r="C1045">
            <v>823</v>
          </cell>
          <cell r="D1045" t="str">
            <v>INSEGNANTE LARI</v>
          </cell>
          <cell r="E1045" t="str">
            <v>12</v>
          </cell>
        </row>
        <row r="1046">
          <cell r="B1046">
            <v>4087</v>
          </cell>
          <cell r="C1046">
            <v>1604</v>
          </cell>
          <cell r="D1046" t="str">
            <v>MACCHI</v>
          </cell>
          <cell r="E1046" t="str">
            <v>EDOARDO</v>
          </cell>
          <cell r="F1046">
            <v>34364.79</v>
          </cell>
        </row>
        <row r="1047">
          <cell r="B1047">
            <v>1048</v>
          </cell>
          <cell r="C1047">
            <v>437</v>
          </cell>
          <cell r="D1047" t="str">
            <v>GUADAGNO</v>
          </cell>
          <cell r="E1047" t="str">
            <v>EDOARDO</v>
          </cell>
        </row>
        <row r="1048">
          <cell r="B1048">
            <v>1049</v>
          </cell>
          <cell r="C1048">
            <v>438</v>
          </cell>
          <cell r="D1048" t="str">
            <v>NENCIONI</v>
          </cell>
          <cell r="E1048" t="str">
            <v>MARISA</v>
          </cell>
          <cell r="F1048">
            <v>23595.98</v>
          </cell>
        </row>
        <row r="1049">
          <cell r="B1049">
            <v>1050</v>
          </cell>
          <cell r="C1049">
            <v>438</v>
          </cell>
          <cell r="D1049" t="str">
            <v>IACOPONI</v>
          </cell>
          <cell r="E1049" t="str">
            <v>MATILDE</v>
          </cell>
          <cell r="F1049">
            <v>23595.98</v>
          </cell>
        </row>
        <row r="1050">
          <cell r="B1050">
            <v>1051</v>
          </cell>
          <cell r="C1050">
            <v>439</v>
          </cell>
          <cell r="D1050" t="str">
            <v>MIANO</v>
          </cell>
          <cell r="E1050" t="str">
            <v>ANITA</v>
          </cell>
        </row>
        <row r="1051">
          <cell r="B1051">
            <v>1052</v>
          </cell>
          <cell r="C1051">
            <v>439</v>
          </cell>
          <cell r="D1051" t="str">
            <v>LA GIOIA</v>
          </cell>
          <cell r="E1051" t="str">
            <v>EMMA</v>
          </cell>
        </row>
        <row r="1052">
          <cell r="B1052">
            <v>3877</v>
          </cell>
          <cell r="C1052">
            <v>976</v>
          </cell>
          <cell r="D1052" t="str">
            <v>KELLAL</v>
          </cell>
          <cell r="E1052" t="str">
            <v>JLIASS</v>
          </cell>
          <cell r="F1052">
            <v>0</v>
          </cell>
        </row>
        <row r="1053">
          <cell r="B1053">
            <v>3998</v>
          </cell>
          <cell r="C1053">
            <v>1570</v>
          </cell>
          <cell r="D1053" t="str">
            <v>ALLEGRETTI</v>
          </cell>
          <cell r="E1053" t="str">
            <v>DIANA</v>
          </cell>
        </row>
        <row r="1054">
          <cell r="B1054">
            <v>1054</v>
          </cell>
          <cell r="C1054">
            <v>440</v>
          </cell>
          <cell r="D1054" t="str">
            <v>MALTINTI</v>
          </cell>
          <cell r="E1054" t="str">
            <v>ALESSIA</v>
          </cell>
          <cell r="F1054">
            <v>10856.59</v>
          </cell>
        </row>
        <row r="1055">
          <cell r="B1055">
            <v>1055</v>
          </cell>
          <cell r="C1055">
            <v>441</v>
          </cell>
          <cell r="D1055" t="str">
            <v>BARILATI</v>
          </cell>
          <cell r="E1055" t="str">
            <v>SIMONA</v>
          </cell>
        </row>
        <row r="1056">
          <cell r="B1056">
            <v>1056</v>
          </cell>
          <cell r="C1056">
            <v>441</v>
          </cell>
          <cell r="D1056" t="str">
            <v>ORAZZINI</v>
          </cell>
          <cell r="E1056" t="str">
            <v>TOMMASO</v>
          </cell>
        </row>
        <row r="1057">
          <cell r="B1057">
            <v>1058</v>
          </cell>
          <cell r="C1057">
            <v>442</v>
          </cell>
          <cell r="D1057" t="str">
            <v>PERILLO</v>
          </cell>
          <cell r="E1057" t="str">
            <v>ELENA</v>
          </cell>
        </row>
        <row r="1058">
          <cell r="B1058">
            <v>1061</v>
          </cell>
          <cell r="C1058">
            <v>444</v>
          </cell>
          <cell r="D1058" t="str">
            <v>BACCI</v>
          </cell>
          <cell r="E1058" t="str">
            <v>TIZIANA</v>
          </cell>
        </row>
        <row r="1059">
          <cell r="B1059">
            <v>3896</v>
          </cell>
          <cell r="C1059">
            <v>823</v>
          </cell>
          <cell r="D1059" t="str">
            <v>INSEGNANTE LARI</v>
          </cell>
          <cell r="E1059" t="str">
            <v>13</v>
          </cell>
        </row>
        <row r="1060">
          <cell r="B1060">
            <v>4069</v>
          </cell>
          <cell r="C1060">
            <v>1597</v>
          </cell>
          <cell r="D1060" t="str">
            <v>BELCARI</v>
          </cell>
          <cell r="E1060" t="str">
            <v>PIETRO PAOLO</v>
          </cell>
        </row>
        <row r="1061">
          <cell r="B1061">
            <v>1063</v>
          </cell>
          <cell r="C1061">
            <v>445</v>
          </cell>
          <cell r="D1061" t="str">
            <v>SAPORITO</v>
          </cell>
          <cell r="E1061" t="str">
            <v>MICHELE</v>
          </cell>
          <cell r="F1061">
            <v>17022.5</v>
          </cell>
        </row>
        <row r="1062">
          <cell r="B1062">
            <v>1064</v>
          </cell>
          <cell r="C1062">
            <v>445</v>
          </cell>
          <cell r="D1062" t="str">
            <v>SAPORITO</v>
          </cell>
          <cell r="E1062" t="str">
            <v>MARIA GIULIA</v>
          </cell>
          <cell r="F1062">
            <v>17022.5</v>
          </cell>
        </row>
        <row r="1063">
          <cell r="B1063">
            <v>1065</v>
          </cell>
          <cell r="C1063">
            <v>446</v>
          </cell>
          <cell r="D1063" t="str">
            <v>CRINCOLI</v>
          </cell>
          <cell r="E1063" t="str">
            <v>KELLY</v>
          </cell>
        </row>
        <row r="1064">
          <cell r="B1064">
            <v>1066</v>
          </cell>
          <cell r="C1064">
            <v>446</v>
          </cell>
          <cell r="D1064" t="str">
            <v>SCADUTO</v>
          </cell>
          <cell r="E1064" t="str">
            <v>GINEVRA</v>
          </cell>
        </row>
        <row r="1065">
          <cell r="B1065">
            <v>1067</v>
          </cell>
          <cell r="C1065">
            <v>447</v>
          </cell>
          <cell r="D1065" t="str">
            <v>TADDEI</v>
          </cell>
          <cell r="E1065" t="str">
            <v>ALBERTO</v>
          </cell>
          <cell r="F1065">
            <v>15099.78</v>
          </cell>
        </row>
        <row r="1066">
          <cell r="B1066">
            <v>1068</v>
          </cell>
          <cell r="C1066">
            <v>447</v>
          </cell>
          <cell r="D1066" t="str">
            <v>TADDEI</v>
          </cell>
          <cell r="E1066" t="str">
            <v>SERENA</v>
          </cell>
          <cell r="F1066">
            <v>15099.78</v>
          </cell>
        </row>
        <row r="1067">
          <cell r="B1067">
            <v>1069</v>
          </cell>
          <cell r="C1067">
            <v>448</v>
          </cell>
          <cell r="D1067" t="str">
            <v>PIZZI</v>
          </cell>
          <cell r="E1067" t="str">
            <v>CRISTIANA</v>
          </cell>
        </row>
        <row r="1068">
          <cell r="B1068">
            <v>1070</v>
          </cell>
          <cell r="C1068">
            <v>448</v>
          </cell>
          <cell r="D1068" t="str">
            <v>TURINI</v>
          </cell>
          <cell r="E1068" t="str">
            <v>LEONARDO</v>
          </cell>
        </row>
        <row r="1069">
          <cell r="B1069">
            <v>1072</v>
          </cell>
          <cell r="C1069">
            <v>449</v>
          </cell>
          <cell r="D1069" t="str">
            <v>XHAMUCA</v>
          </cell>
          <cell r="E1069" t="str">
            <v>EMILY</v>
          </cell>
          <cell r="F1069">
            <v>17300.54</v>
          </cell>
        </row>
        <row r="1070">
          <cell r="B1070">
            <v>1073</v>
          </cell>
          <cell r="C1070">
            <v>450</v>
          </cell>
          <cell r="D1070" t="str">
            <v>ORLANDO</v>
          </cell>
          <cell r="E1070" t="str">
            <v>ANTONINO</v>
          </cell>
        </row>
        <row r="1071">
          <cell r="B1071">
            <v>3897</v>
          </cell>
          <cell r="C1071">
            <v>823</v>
          </cell>
          <cell r="D1071" t="str">
            <v>INSEGNANTE LARI</v>
          </cell>
          <cell r="E1071" t="str">
            <v>14</v>
          </cell>
        </row>
        <row r="1072">
          <cell r="B1072">
            <v>1077</v>
          </cell>
          <cell r="C1072">
            <v>451</v>
          </cell>
          <cell r="D1072" t="str">
            <v>NARDELLA</v>
          </cell>
          <cell r="E1072" t="str">
            <v>BENEDETTA</v>
          </cell>
          <cell r="F1072">
            <v>11947.22</v>
          </cell>
        </row>
        <row r="1073">
          <cell r="B1073">
            <v>3753</v>
          </cell>
          <cell r="C1073">
            <v>1503</v>
          </cell>
          <cell r="D1073" t="str">
            <v>BELLUOCCIO</v>
          </cell>
          <cell r="E1073" t="str">
            <v>NICOLE</v>
          </cell>
        </row>
        <row r="1074">
          <cell r="B1074">
            <v>3898</v>
          </cell>
          <cell r="C1074">
            <v>823</v>
          </cell>
          <cell r="D1074" t="str">
            <v>INS. ELEM.PERIGNANO</v>
          </cell>
          <cell r="E1074" t="str">
            <v>10</v>
          </cell>
        </row>
        <row r="1075">
          <cell r="B1075">
            <v>1078</v>
          </cell>
          <cell r="C1075">
            <v>451</v>
          </cell>
          <cell r="D1075" t="str">
            <v>COMPOSTO</v>
          </cell>
          <cell r="E1075" t="str">
            <v>STELLA</v>
          </cell>
          <cell r="F1075">
            <v>11947.22</v>
          </cell>
        </row>
        <row r="1076">
          <cell r="B1076">
            <v>1079</v>
          </cell>
          <cell r="C1076">
            <v>452</v>
          </cell>
          <cell r="D1076" t="str">
            <v>ROBOL</v>
          </cell>
          <cell r="E1076" t="str">
            <v>ALEXANDRA</v>
          </cell>
        </row>
        <row r="1077">
          <cell r="B1077">
            <v>1080</v>
          </cell>
          <cell r="C1077">
            <v>452</v>
          </cell>
          <cell r="D1077" t="str">
            <v>ROBOL</v>
          </cell>
          <cell r="E1077" t="str">
            <v>LOU</v>
          </cell>
        </row>
        <row r="1078">
          <cell r="B1078">
            <v>1081</v>
          </cell>
          <cell r="C1078">
            <v>453</v>
          </cell>
          <cell r="D1078" t="str">
            <v>BELTRAMI</v>
          </cell>
          <cell r="E1078" t="str">
            <v>MICHELA</v>
          </cell>
        </row>
        <row r="1079">
          <cell r="B1079">
            <v>1082</v>
          </cell>
          <cell r="C1079">
            <v>453</v>
          </cell>
          <cell r="D1079" t="str">
            <v>BANCHELLINI</v>
          </cell>
          <cell r="E1079" t="str">
            <v>LARA</v>
          </cell>
        </row>
        <row r="1080">
          <cell r="B1080">
            <v>1083</v>
          </cell>
          <cell r="C1080">
            <v>454</v>
          </cell>
          <cell r="D1080" t="str">
            <v>BELPOLITI</v>
          </cell>
          <cell r="E1080" t="str">
            <v>STEFANO</v>
          </cell>
        </row>
        <row r="1081">
          <cell r="B1081">
            <v>1084</v>
          </cell>
          <cell r="C1081">
            <v>454</v>
          </cell>
          <cell r="D1081" t="str">
            <v>BELPOLITI</v>
          </cell>
          <cell r="E1081" t="str">
            <v>GIULIA</v>
          </cell>
        </row>
        <row r="1082">
          <cell r="B1082">
            <v>1085</v>
          </cell>
          <cell r="C1082">
            <v>455</v>
          </cell>
          <cell r="D1082" t="str">
            <v>BARGAGNA</v>
          </cell>
          <cell r="E1082" t="str">
            <v>MONICA</v>
          </cell>
        </row>
        <row r="1083">
          <cell r="B1083">
            <v>1086</v>
          </cell>
          <cell r="C1083">
            <v>455</v>
          </cell>
          <cell r="D1083" t="str">
            <v>CARLIN</v>
          </cell>
          <cell r="E1083" t="str">
            <v>FRANCESCA</v>
          </cell>
        </row>
        <row r="1084">
          <cell r="B1084">
            <v>1087</v>
          </cell>
          <cell r="C1084">
            <v>456</v>
          </cell>
          <cell r="D1084" t="str">
            <v>BARILLI</v>
          </cell>
          <cell r="E1084" t="str">
            <v>SUSANNA</v>
          </cell>
        </row>
        <row r="1085">
          <cell r="B1085">
            <v>1088</v>
          </cell>
          <cell r="C1085">
            <v>456</v>
          </cell>
          <cell r="D1085" t="str">
            <v>CASPANI</v>
          </cell>
          <cell r="E1085" t="str">
            <v>NICOLO'</v>
          </cell>
        </row>
        <row r="1086">
          <cell r="B1086">
            <v>1089</v>
          </cell>
          <cell r="C1086">
            <v>457</v>
          </cell>
          <cell r="D1086" t="str">
            <v>CECCOTTI</v>
          </cell>
          <cell r="E1086" t="str">
            <v>MAURO</v>
          </cell>
        </row>
        <row r="1087">
          <cell r="B1087">
            <v>1090</v>
          </cell>
          <cell r="C1087">
            <v>457</v>
          </cell>
          <cell r="D1087" t="str">
            <v>CECCOTTI</v>
          </cell>
          <cell r="E1087" t="str">
            <v>NICOLO'</v>
          </cell>
        </row>
        <row r="1088">
          <cell r="B1088">
            <v>1093</v>
          </cell>
          <cell r="C1088">
            <v>459</v>
          </cell>
          <cell r="D1088" t="str">
            <v>COLOMBINI</v>
          </cell>
          <cell r="E1088" t="str">
            <v>ALESSANDRO</v>
          </cell>
        </row>
        <row r="1089">
          <cell r="B1089">
            <v>1094</v>
          </cell>
          <cell r="C1089">
            <v>459</v>
          </cell>
          <cell r="D1089" t="str">
            <v>COLOMBINI</v>
          </cell>
          <cell r="E1089" t="str">
            <v>GIULIO</v>
          </cell>
        </row>
        <row r="1090">
          <cell r="B1090">
            <v>1095</v>
          </cell>
          <cell r="C1090">
            <v>459</v>
          </cell>
          <cell r="D1090" t="str">
            <v>COLOMBINI</v>
          </cell>
          <cell r="E1090" t="str">
            <v>MATTEO</v>
          </cell>
        </row>
        <row r="1091">
          <cell r="B1091">
            <v>1096</v>
          </cell>
          <cell r="C1091">
            <v>460</v>
          </cell>
          <cell r="D1091" t="str">
            <v>CONSANI</v>
          </cell>
          <cell r="E1091" t="str">
            <v>SIMONE</v>
          </cell>
          <cell r="F1091">
            <v>14652.2</v>
          </cell>
        </row>
        <row r="1092">
          <cell r="B1092">
            <v>1097</v>
          </cell>
          <cell r="C1092">
            <v>460</v>
          </cell>
          <cell r="D1092" t="str">
            <v>CONSANI</v>
          </cell>
          <cell r="E1092" t="str">
            <v>LORENZO</v>
          </cell>
          <cell r="F1092">
            <v>14652.2</v>
          </cell>
        </row>
        <row r="1093">
          <cell r="B1093">
            <v>1098</v>
          </cell>
          <cell r="C1093">
            <v>461</v>
          </cell>
          <cell r="D1093" t="str">
            <v>TESTAI</v>
          </cell>
          <cell r="E1093" t="str">
            <v>ALESSANDRA</v>
          </cell>
        </row>
        <row r="1094">
          <cell r="B1094">
            <v>1099</v>
          </cell>
          <cell r="C1094">
            <v>461</v>
          </cell>
          <cell r="D1094" t="str">
            <v>DE SIMONE</v>
          </cell>
          <cell r="E1094" t="str">
            <v>IRIDE</v>
          </cell>
        </row>
        <row r="1095">
          <cell r="B1095">
            <v>1100</v>
          </cell>
          <cell r="C1095">
            <v>462</v>
          </cell>
          <cell r="D1095" t="str">
            <v>DESIDERI</v>
          </cell>
          <cell r="E1095" t="str">
            <v>MARCO</v>
          </cell>
          <cell r="F1095">
            <v>10180.23</v>
          </cell>
        </row>
        <row r="1096">
          <cell r="B1096">
            <v>1102</v>
          </cell>
          <cell r="C1096">
            <v>463</v>
          </cell>
          <cell r="D1096" t="str">
            <v>BALDANZI</v>
          </cell>
          <cell r="E1096" t="str">
            <v>FEDERICA</v>
          </cell>
          <cell r="F1096">
            <v>18646.59</v>
          </cell>
        </row>
        <row r="1097">
          <cell r="B1097">
            <v>1103</v>
          </cell>
          <cell r="C1097">
            <v>463</v>
          </cell>
          <cell r="D1097" t="str">
            <v>FARGIONE</v>
          </cell>
          <cell r="E1097" t="str">
            <v>EVA</v>
          </cell>
          <cell r="F1097">
            <v>18646.59</v>
          </cell>
        </row>
        <row r="1098">
          <cell r="B1098">
            <v>1104</v>
          </cell>
          <cell r="C1098">
            <v>464</v>
          </cell>
          <cell r="D1098" t="str">
            <v>MARTELLONI</v>
          </cell>
          <cell r="E1098" t="str">
            <v>GIADA</v>
          </cell>
        </row>
        <row r="1099">
          <cell r="B1099">
            <v>1105</v>
          </cell>
          <cell r="C1099">
            <v>464</v>
          </cell>
          <cell r="D1099" t="str">
            <v>FODDIS</v>
          </cell>
          <cell r="E1099" t="str">
            <v>ANGELICA</v>
          </cell>
        </row>
        <row r="1100">
          <cell r="B1100">
            <v>1106</v>
          </cell>
          <cell r="C1100">
            <v>465</v>
          </cell>
          <cell r="D1100" t="str">
            <v>FANTOZZI</v>
          </cell>
          <cell r="E1100" t="str">
            <v>FRANCESCA</v>
          </cell>
          <cell r="F1100">
            <v>14140.99</v>
          </cell>
        </row>
        <row r="1101">
          <cell r="B1101">
            <v>1107</v>
          </cell>
          <cell r="C1101">
            <v>465</v>
          </cell>
          <cell r="D1101" t="str">
            <v>FORNAI</v>
          </cell>
          <cell r="E1101" t="str">
            <v>RACHELE</v>
          </cell>
          <cell r="F1101">
            <v>14140.99</v>
          </cell>
        </row>
        <row r="1102">
          <cell r="B1102">
            <v>1108</v>
          </cell>
          <cell r="C1102">
            <v>466</v>
          </cell>
          <cell r="D1102" t="str">
            <v>KASAMI</v>
          </cell>
          <cell r="E1102" t="str">
            <v>SEZAIR</v>
          </cell>
          <cell r="F1102">
            <v>4729.68</v>
          </cell>
        </row>
        <row r="1103">
          <cell r="B1103">
            <v>1109</v>
          </cell>
          <cell r="C1103">
            <v>466</v>
          </cell>
          <cell r="D1103" t="str">
            <v>KASAMI</v>
          </cell>
          <cell r="E1103" t="str">
            <v>MELISSA</v>
          </cell>
          <cell r="F1103">
            <v>4729.68</v>
          </cell>
        </row>
        <row r="1104">
          <cell r="B1104">
            <v>1110</v>
          </cell>
          <cell r="C1104">
            <v>467</v>
          </cell>
          <cell r="D1104" t="str">
            <v>KULLAJ</v>
          </cell>
          <cell r="E1104" t="str">
            <v>RASIM</v>
          </cell>
          <cell r="F1104">
            <v>8731.7099999999991</v>
          </cell>
        </row>
        <row r="1105">
          <cell r="B1105">
            <v>1111</v>
          </cell>
          <cell r="C1105">
            <v>467</v>
          </cell>
          <cell r="D1105" t="str">
            <v>KULLAJ</v>
          </cell>
          <cell r="E1105" t="str">
            <v>DANIELA</v>
          </cell>
          <cell r="F1105">
            <v>8731.7099999999991</v>
          </cell>
        </row>
        <row r="1106">
          <cell r="B1106">
            <v>1112</v>
          </cell>
          <cell r="C1106">
            <v>468</v>
          </cell>
          <cell r="D1106" t="str">
            <v>TOCCI</v>
          </cell>
          <cell r="E1106" t="str">
            <v>OSANNA</v>
          </cell>
          <cell r="F1106">
            <v>26940.080000000002</v>
          </cell>
        </row>
        <row r="1107">
          <cell r="B1107">
            <v>1174</v>
          </cell>
          <cell r="C1107">
            <v>498</v>
          </cell>
          <cell r="D1107" t="str">
            <v>PIACENTINI</v>
          </cell>
          <cell r="E1107" t="str">
            <v>MARCO</v>
          </cell>
        </row>
        <row r="1108">
          <cell r="B1108">
            <v>1114</v>
          </cell>
          <cell r="C1108">
            <v>469</v>
          </cell>
          <cell r="D1108" t="str">
            <v>BALDINI</v>
          </cell>
          <cell r="E1108" t="str">
            <v>ISIDE</v>
          </cell>
          <cell r="F1108">
            <v>16037.24</v>
          </cell>
        </row>
        <row r="1109">
          <cell r="B1109">
            <v>1116</v>
          </cell>
          <cell r="C1109">
            <v>470</v>
          </cell>
          <cell r="D1109" t="str">
            <v>BALBONI</v>
          </cell>
          <cell r="E1109" t="str">
            <v>CRISTINA</v>
          </cell>
        </row>
        <row r="1110">
          <cell r="B1110">
            <v>1117</v>
          </cell>
          <cell r="C1110">
            <v>470</v>
          </cell>
          <cell r="D1110" t="str">
            <v>NANNICINI</v>
          </cell>
          <cell r="E1110" t="str">
            <v>ALESSIA</v>
          </cell>
        </row>
        <row r="1111">
          <cell r="B1111">
            <v>1118</v>
          </cell>
          <cell r="C1111">
            <v>471</v>
          </cell>
          <cell r="D1111" t="str">
            <v>DEL NISTA</v>
          </cell>
          <cell r="E1111" t="str">
            <v>SARA</v>
          </cell>
          <cell r="F1111">
            <v>13367.86</v>
          </cell>
        </row>
        <row r="1112">
          <cell r="B1112">
            <v>1119</v>
          </cell>
          <cell r="C1112">
            <v>471</v>
          </cell>
          <cell r="D1112" t="str">
            <v>NICCOLINI</v>
          </cell>
          <cell r="E1112" t="str">
            <v>GIOELE</v>
          </cell>
          <cell r="F1112">
            <v>13367.86</v>
          </cell>
        </row>
        <row r="1113">
          <cell r="B1113">
            <v>1120</v>
          </cell>
          <cell r="C1113">
            <v>472</v>
          </cell>
          <cell r="D1113" t="str">
            <v>OLIVIERO</v>
          </cell>
          <cell r="E1113" t="str">
            <v>FRANCESCO</v>
          </cell>
        </row>
        <row r="1114">
          <cell r="B1114">
            <v>1121</v>
          </cell>
          <cell r="C1114">
            <v>472</v>
          </cell>
          <cell r="D1114" t="str">
            <v>OLIVIERO</v>
          </cell>
          <cell r="E1114" t="str">
            <v>DIEGO</v>
          </cell>
        </row>
        <row r="1115">
          <cell r="B1115">
            <v>1122</v>
          </cell>
          <cell r="C1115">
            <v>473</v>
          </cell>
          <cell r="D1115" t="str">
            <v>PAGLIUCA</v>
          </cell>
          <cell r="E1115" t="str">
            <v>DARIO</v>
          </cell>
        </row>
        <row r="1116">
          <cell r="B1116">
            <v>1123</v>
          </cell>
          <cell r="C1116">
            <v>473</v>
          </cell>
          <cell r="D1116" t="str">
            <v>PAGLIUCA</v>
          </cell>
          <cell r="E1116" t="str">
            <v>GABRIELE</v>
          </cell>
        </row>
        <row r="1117">
          <cell r="B1117">
            <v>1124</v>
          </cell>
          <cell r="C1117">
            <v>474</v>
          </cell>
          <cell r="D1117" t="str">
            <v>BOCCI</v>
          </cell>
          <cell r="E1117" t="str">
            <v>BRUNELLA</v>
          </cell>
        </row>
        <row r="1118">
          <cell r="B1118">
            <v>1126</v>
          </cell>
          <cell r="C1118">
            <v>475</v>
          </cell>
          <cell r="D1118" t="str">
            <v>SPACCARELLI</v>
          </cell>
          <cell r="E1118" t="str">
            <v>DALILA</v>
          </cell>
          <cell r="F1118">
            <v>10649.53</v>
          </cell>
        </row>
        <row r="1119">
          <cell r="B1119">
            <v>1127</v>
          </cell>
          <cell r="C1119">
            <v>475</v>
          </cell>
          <cell r="D1119" t="str">
            <v>SPACCARELLI</v>
          </cell>
          <cell r="E1119" t="str">
            <v>EGLE</v>
          </cell>
          <cell r="F1119">
            <v>10649.53</v>
          </cell>
        </row>
        <row r="1120">
          <cell r="B1120">
            <v>1175</v>
          </cell>
          <cell r="C1120">
            <v>499</v>
          </cell>
          <cell r="D1120" t="str">
            <v>MALUCCHI</v>
          </cell>
          <cell r="E1120" t="str">
            <v>VALENTINA</v>
          </cell>
        </row>
        <row r="1121">
          <cell r="B1121">
            <v>3899</v>
          </cell>
          <cell r="C1121">
            <v>823</v>
          </cell>
          <cell r="D1121" t="str">
            <v>INS. ELEM. PERIGNANO</v>
          </cell>
          <cell r="E1121" t="str">
            <v>11</v>
          </cell>
        </row>
        <row r="1122">
          <cell r="B1122">
            <v>1129</v>
          </cell>
          <cell r="C1122">
            <v>476</v>
          </cell>
          <cell r="D1122" t="str">
            <v>SPEDALE</v>
          </cell>
          <cell r="E1122" t="str">
            <v>GINEVRA</v>
          </cell>
          <cell r="F1122">
            <v>7280.66</v>
          </cell>
        </row>
        <row r="1123">
          <cell r="B1123">
            <v>1130</v>
          </cell>
          <cell r="C1123">
            <v>477</v>
          </cell>
          <cell r="D1123" t="str">
            <v>TURIZIO</v>
          </cell>
          <cell r="E1123" t="str">
            <v>ALESSIO</v>
          </cell>
          <cell r="F1123">
            <v>11353.25</v>
          </cell>
        </row>
        <row r="1124">
          <cell r="B1124">
            <v>1132</v>
          </cell>
          <cell r="C1124">
            <v>478</v>
          </cell>
          <cell r="D1124" t="str">
            <v>BENDINELLI</v>
          </cell>
          <cell r="E1124" t="str">
            <v>ELENA</v>
          </cell>
        </row>
        <row r="1125">
          <cell r="B1125">
            <v>1134</v>
          </cell>
          <cell r="C1125">
            <v>479</v>
          </cell>
          <cell r="D1125" t="str">
            <v>BRAMBILLA</v>
          </cell>
          <cell r="E1125" t="str">
            <v>ANNA</v>
          </cell>
        </row>
        <row r="1126">
          <cell r="B1126">
            <v>1135</v>
          </cell>
          <cell r="C1126">
            <v>479</v>
          </cell>
          <cell r="D1126" t="str">
            <v>ZAPPA</v>
          </cell>
          <cell r="E1126" t="str">
            <v>FOSCO</v>
          </cell>
        </row>
        <row r="1127">
          <cell r="B1127">
            <v>1176</v>
          </cell>
          <cell r="C1127">
            <v>499</v>
          </cell>
          <cell r="D1127" t="str">
            <v>SANDRONI</v>
          </cell>
          <cell r="E1127" t="str">
            <v>IACOPO</v>
          </cell>
        </row>
        <row r="1128">
          <cell r="B1128">
            <v>3900</v>
          </cell>
          <cell r="C1128">
            <v>823</v>
          </cell>
          <cell r="D1128" t="str">
            <v>INS. ELEM. PERIGNANO</v>
          </cell>
          <cell r="E1128" t="str">
            <v>12</v>
          </cell>
        </row>
        <row r="1129">
          <cell r="B1129">
            <v>1136</v>
          </cell>
          <cell r="C1129">
            <v>480</v>
          </cell>
          <cell r="D1129" t="str">
            <v>BACCI</v>
          </cell>
          <cell r="E1129" t="str">
            <v>CARLOTTA</v>
          </cell>
          <cell r="F1129">
            <v>5253.63</v>
          </cell>
        </row>
        <row r="1130">
          <cell r="B1130">
            <v>1138</v>
          </cell>
          <cell r="C1130">
            <v>481</v>
          </cell>
          <cell r="D1130" t="str">
            <v>CONTI</v>
          </cell>
          <cell r="E1130" t="str">
            <v>AMBRA</v>
          </cell>
        </row>
        <row r="1131">
          <cell r="B1131">
            <v>1139</v>
          </cell>
          <cell r="C1131">
            <v>481</v>
          </cell>
          <cell r="D1131" t="str">
            <v>AGOSTINI</v>
          </cell>
          <cell r="E1131" t="str">
            <v>LEONARDO</v>
          </cell>
        </row>
        <row r="1132">
          <cell r="B1132">
            <v>1140</v>
          </cell>
          <cell r="C1132">
            <v>482</v>
          </cell>
          <cell r="D1132" t="str">
            <v>BOLDRINI</v>
          </cell>
          <cell r="E1132" t="str">
            <v>SANDRO</v>
          </cell>
        </row>
        <row r="1133">
          <cell r="B1133">
            <v>1141</v>
          </cell>
          <cell r="C1133">
            <v>482</v>
          </cell>
          <cell r="D1133" t="str">
            <v>BOLDRINI</v>
          </cell>
          <cell r="E1133" t="str">
            <v>LINDA</v>
          </cell>
        </row>
        <row r="1134">
          <cell r="B1134">
            <v>1142</v>
          </cell>
          <cell r="C1134">
            <v>483</v>
          </cell>
          <cell r="D1134" t="str">
            <v>AMEN</v>
          </cell>
          <cell r="E1134" t="str">
            <v>RAMONA</v>
          </cell>
        </row>
        <row r="1135">
          <cell r="B1135">
            <v>2677</v>
          </cell>
          <cell r="C1135">
            <v>1132</v>
          </cell>
          <cell r="D1135" t="str">
            <v>CINI</v>
          </cell>
          <cell r="E1135" t="str">
            <v>AGNESE</v>
          </cell>
        </row>
        <row r="1136">
          <cell r="B1136">
            <v>1143</v>
          </cell>
          <cell r="C1136">
            <v>483</v>
          </cell>
          <cell r="D1136" t="str">
            <v>CACCAMO</v>
          </cell>
          <cell r="E1136" t="str">
            <v>FILIPPO</v>
          </cell>
        </row>
        <row r="1137">
          <cell r="B1137">
            <v>1144</v>
          </cell>
          <cell r="C1137">
            <v>484</v>
          </cell>
          <cell r="D1137" t="str">
            <v>TACCINI</v>
          </cell>
          <cell r="E1137" t="str">
            <v>SONIA</v>
          </cell>
        </row>
        <row r="1138">
          <cell r="B1138">
            <v>1145</v>
          </cell>
          <cell r="C1138">
            <v>484</v>
          </cell>
          <cell r="D1138" t="str">
            <v>CAPPONI</v>
          </cell>
          <cell r="E1138" t="str">
            <v>ELIA</v>
          </cell>
        </row>
        <row r="1139">
          <cell r="B1139">
            <v>1146</v>
          </cell>
          <cell r="C1139">
            <v>485</v>
          </cell>
          <cell r="D1139" t="str">
            <v>DI FRANCO</v>
          </cell>
          <cell r="E1139" t="str">
            <v>ANTONINO</v>
          </cell>
          <cell r="F1139">
            <v>13141.27</v>
          </cell>
        </row>
        <row r="1140">
          <cell r="B1140">
            <v>1147</v>
          </cell>
          <cell r="C1140">
            <v>485</v>
          </cell>
          <cell r="D1140" t="str">
            <v>DI FRANCO</v>
          </cell>
          <cell r="E1140" t="str">
            <v>MARZIA</v>
          </cell>
          <cell r="F1140">
            <v>13141.27</v>
          </cell>
        </row>
        <row r="1141">
          <cell r="B1141">
            <v>1148</v>
          </cell>
          <cell r="C1141">
            <v>486</v>
          </cell>
          <cell r="D1141" t="str">
            <v>CAROTI</v>
          </cell>
          <cell r="E1141" t="str">
            <v>MANUELA</v>
          </cell>
        </row>
        <row r="1142">
          <cell r="B1142">
            <v>1149</v>
          </cell>
          <cell r="C1142">
            <v>486</v>
          </cell>
          <cell r="D1142" t="str">
            <v>GUARINO LO BIANCO</v>
          </cell>
          <cell r="E1142" t="str">
            <v>DAVIDE</v>
          </cell>
        </row>
        <row r="1143">
          <cell r="B1143">
            <v>1151</v>
          </cell>
          <cell r="C1143">
            <v>487</v>
          </cell>
          <cell r="D1143" t="str">
            <v>IULA</v>
          </cell>
          <cell r="E1143" t="str">
            <v>DENISE</v>
          </cell>
          <cell r="F1143">
            <v>11184.9</v>
          </cell>
        </row>
        <row r="1144">
          <cell r="B1144">
            <v>1152</v>
          </cell>
          <cell r="C1144">
            <v>488</v>
          </cell>
          <cell r="D1144" t="str">
            <v>ANICHINI</v>
          </cell>
          <cell r="E1144" t="str">
            <v>JESSICA</v>
          </cell>
          <cell r="F1144">
            <v>11284.79</v>
          </cell>
        </row>
        <row r="1145">
          <cell r="B1145">
            <v>1153</v>
          </cell>
          <cell r="C1145">
            <v>488</v>
          </cell>
          <cell r="D1145" t="str">
            <v>MILO</v>
          </cell>
          <cell r="E1145" t="str">
            <v>CHIARA</v>
          </cell>
          <cell r="F1145">
            <v>11284.79</v>
          </cell>
        </row>
        <row r="1146">
          <cell r="B1146">
            <v>1154</v>
          </cell>
          <cell r="C1146">
            <v>489</v>
          </cell>
          <cell r="D1146" t="str">
            <v>COSTAGLI</v>
          </cell>
          <cell r="E1146" t="str">
            <v>NICOLETTA</v>
          </cell>
        </row>
        <row r="1147">
          <cell r="B1147">
            <v>1155</v>
          </cell>
          <cell r="C1147">
            <v>489</v>
          </cell>
          <cell r="D1147" t="str">
            <v>ORLANDINI</v>
          </cell>
          <cell r="E1147" t="str">
            <v>GIULIO</v>
          </cell>
        </row>
        <row r="1148">
          <cell r="B1148">
            <v>1156</v>
          </cell>
          <cell r="C1148">
            <v>490</v>
          </cell>
          <cell r="D1148" t="str">
            <v>DEGL'INNOCENTI</v>
          </cell>
          <cell r="E1148" t="str">
            <v>PAOLA</v>
          </cell>
          <cell r="F1148">
            <v>20272.55</v>
          </cell>
        </row>
        <row r="1149">
          <cell r="B1149">
            <v>1157</v>
          </cell>
          <cell r="C1149">
            <v>490</v>
          </cell>
          <cell r="D1149" t="str">
            <v>PAOLIERI</v>
          </cell>
          <cell r="E1149" t="str">
            <v>GIADA</v>
          </cell>
          <cell r="F1149">
            <v>20272.55</v>
          </cell>
        </row>
        <row r="1150">
          <cell r="B1150">
            <v>1158</v>
          </cell>
          <cell r="C1150">
            <v>491</v>
          </cell>
          <cell r="D1150" t="str">
            <v>COSTAGLI</v>
          </cell>
          <cell r="E1150" t="str">
            <v>MICHELA</v>
          </cell>
        </row>
        <row r="1151">
          <cell r="B1151">
            <v>1159</v>
          </cell>
          <cell r="C1151">
            <v>491</v>
          </cell>
          <cell r="D1151" t="str">
            <v>PINATO</v>
          </cell>
          <cell r="E1151" t="str">
            <v>ANNA</v>
          </cell>
        </row>
        <row r="1152">
          <cell r="B1152">
            <v>1160</v>
          </cell>
          <cell r="C1152">
            <v>492</v>
          </cell>
          <cell r="D1152" t="str">
            <v>PISTOIA</v>
          </cell>
          <cell r="E1152" t="str">
            <v>DAVID</v>
          </cell>
          <cell r="F1152">
            <v>17003.39</v>
          </cell>
        </row>
        <row r="1153">
          <cell r="B1153">
            <v>1161</v>
          </cell>
          <cell r="C1153">
            <v>492</v>
          </cell>
          <cell r="D1153" t="str">
            <v>PISTOIA</v>
          </cell>
          <cell r="E1153" t="str">
            <v>MATTEO</v>
          </cell>
          <cell r="F1153">
            <v>17003.39</v>
          </cell>
        </row>
        <row r="1154">
          <cell r="B1154">
            <v>1162</v>
          </cell>
          <cell r="C1154">
            <v>493</v>
          </cell>
          <cell r="D1154" t="str">
            <v>PRINCI</v>
          </cell>
          <cell r="E1154" t="str">
            <v>SANDRO</v>
          </cell>
        </row>
        <row r="1155">
          <cell r="B1155">
            <v>1163</v>
          </cell>
          <cell r="C1155">
            <v>493</v>
          </cell>
          <cell r="D1155" t="str">
            <v>PRINCI</v>
          </cell>
          <cell r="E1155" t="str">
            <v>ANDREA</v>
          </cell>
        </row>
        <row r="1156">
          <cell r="B1156">
            <v>1164</v>
          </cell>
          <cell r="C1156">
            <v>494</v>
          </cell>
          <cell r="D1156" t="str">
            <v>CITARELLA</v>
          </cell>
          <cell r="E1156" t="str">
            <v>NICOLETTA</v>
          </cell>
        </row>
        <row r="1157">
          <cell r="B1157">
            <v>1165</v>
          </cell>
          <cell r="C1157">
            <v>494</v>
          </cell>
          <cell r="D1157" t="str">
            <v>VENEZIANO</v>
          </cell>
          <cell r="E1157" t="str">
            <v>LUCREZIA</v>
          </cell>
        </row>
        <row r="1158">
          <cell r="B1158">
            <v>1166</v>
          </cell>
          <cell r="C1158">
            <v>495</v>
          </cell>
          <cell r="D1158" t="str">
            <v>ALBANI</v>
          </cell>
          <cell r="E1158" t="str">
            <v>MARCO</v>
          </cell>
          <cell r="F1158">
            <v>18228.07</v>
          </cell>
        </row>
        <row r="1159">
          <cell r="B1159">
            <v>1167</v>
          </cell>
          <cell r="C1159">
            <v>495</v>
          </cell>
          <cell r="D1159" t="str">
            <v>ALBANI</v>
          </cell>
          <cell r="E1159" t="str">
            <v>ASIA</v>
          </cell>
          <cell r="F1159">
            <v>18228.07</v>
          </cell>
        </row>
        <row r="1160">
          <cell r="B1160">
            <v>1168</v>
          </cell>
          <cell r="C1160">
            <v>496</v>
          </cell>
          <cell r="D1160" t="str">
            <v>DELLA SANTINA</v>
          </cell>
          <cell r="E1160" t="str">
            <v>SILVIA</v>
          </cell>
        </row>
        <row r="1161">
          <cell r="B1161">
            <v>1169</v>
          </cell>
          <cell r="C1161">
            <v>496</v>
          </cell>
          <cell r="D1161" t="str">
            <v>BIMBI</v>
          </cell>
          <cell r="E1161" t="str">
            <v>LORENZO</v>
          </cell>
        </row>
        <row r="1162">
          <cell r="B1162">
            <v>1170</v>
          </cell>
          <cell r="C1162">
            <v>482</v>
          </cell>
          <cell r="D1162" t="str">
            <v>BOLDRINI</v>
          </cell>
          <cell r="E1162" t="str">
            <v>EMMA</v>
          </cell>
        </row>
        <row r="1163">
          <cell r="B1163">
            <v>1177</v>
          </cell>
          <cell r="C1163">
            <v>500</v>
          </cell>
          <cell r="D1163" t="str">
            <v>MASI</v>
          </cell>
          <cell r="E1163" t="str">
            <v>MONICA</v>
          </cell>
        </row>
        <row r="1164">
          <cell r="B1164">
            <v>1178</v>
          </cell>
          <cell r="C1164">
            <v>500</v>
          </cell>
          <cell r="D1164" t="str">
            <v>SCALZI</v>
          </cell>
          <cell r="E1164" t="str">
            <v>LORENZO</v>
          </cell>
        </row>
        <row r="1165">
          <cell r="B1165">
            <v>1179</v>
          </cell>
          <cell r="C1165">
            <v>501</v>
          </cell>
          <cell r="D1165" t="str">
            <v>SENESI</v>
          </cell>
          <cell r="E1165" t="str">
            <v>GIANLUCA</v>
          </cell>
        </row>
        <row r="1166">
          <cell r="B1166">
            <v>1180</v>
          </cell>
          <cell r="C1166">
            <v>501</v>
          </cell>
          <cell r="D1166" t="str">
            <v>SENESI</v>
          </cell>
          <cell r="E1166" t="str">
            <v>MARCO</v>
          </cell>
        </row>
        <row r="1167">
          <cell r="B1167">
            <v>1182</v>
          </cell>
          <cell r="C1167">
            <v>502</v>
          </cell>
          <cell r="D1167" t="str">
            <v>SPIGA</v>
          </cell>
          <cell r="E1167" t="str">
            <v>NOEMI</v>
          </cell>
          <cell r="F1167">
            <v>11611.25</v>
          </cell>
        </row>
        <row r="1168">
          <cell r="B1168">
            <v>1192</v>
          </cell>
          <cell r="C1168">
            <v>507</v>
          </cell>
          <cell r="D1168" t="str">
            <v>LASEK</v>
          </cell>
          <cell r="E1168" t="str">
            <v>DARIA</v>
          </cell>
          <cell r="F1168">
            <v>2487.81</v>
          </cell>
        </row>
        <row r="1169">
          <cell r="B1169">
            <v>1183</v>
          </cell>
          <cell r="C1169">
            <v>503</v>
          </cell>
          <cell r="D1169" t="str">
            <v>SALVADORI</v>
          </cell>
          <cell r="E1169" t="str">
            <v>ALESSANDRA</v>
          </cell>
          <cell r="F1169">
            <v>15883.97</v>
          </cell>
        </row>
        <row r="1170">
          <cell r="B1170">
            <v>1184</v>
          </cell>
          <cell r="C1170">
            <v>503</v>
          </cell>
          <cell r="D1170" t="str">
            <v>TRENTI</v>
          </cell>
          <cell r="E1170" t="str">
            <v>RACHELE</v>
          </cell>
          <cell r="F1170">
            <v>15883.97</v>
          </cell>
        </row>
        <row r="1171">
          <cell r="B1171">
            <v>1185</v>
          </cell>
          <cell r="C1171">
            <v>504</v>
          </cell>
          <cell r="D1171" t="str">
            <v>BULANI</v>
          </cell>
          <cell r="E1171" t="str">
            <v>EMANUELA</v>
          </cell>
        </row>
        <row r="1172">
          <cell r="B1172">
            <v>1186</v>
          </cell>
          <cell r="C1172">
            <v>504</v>
          </cell>
          <cell r="D1172" t="str">
            <v>FILIPPESCHI</v>
          </cell>
          <cell r="E1172" t="str">
            <v>NICOLE</v>
          </cell>
        </row>
        <row r="1173">
          <cell r="B1173">
            <v>1187</v>
          </cell>
          <cell r="C1173">
            <v>505</v>
          </cell>
          <cell r="D1173" t="str">
            <v>GIROLAMI</v>
          </cell>
          <cell r="E1173" t="str">
            <v>BIANCA</v>
          </cell>
        </row>
        <row r="1174">
          <cell r="B1174">
            <v>1188</v>
          </cell>
          <cell r="C1174">
            <v>505</v>
          </cell>
          <cell r="D1174" t="str">
            <v>GIRALDO</v>
          </cell>
          <cell r="E1174" t="str">
            <v>ANITA</v>
          </cell>
        </row>
        <row r="1175">
          <cell r="B1175">
            <v>1189</v>
          </cell>
          <cell r="C1175">
            <v>506</v>
          </cell>
          <cell r="D1175" t="str">
            <v>CHIOCCHI</v>
          </cell>
          <cell r="E1175" t="str">
            <v>DEBORAH</v>
          </cell>
        </row>
        <row r="1176">
          <cell r="B1176">
            <v>1190</v>
          </cell>
          <cell r="C1176">
            <v>506</v>
          </cell>
          <cell r="D1176" t="str">
            <v>INTRAVAIA</v>
          </cell>
          <cell r="E1176" t="str">
            <v>MARTA</v>
          </cell>
        </row>
        <row r="1177">
          <cell r="B1177">
            <v>1193</v>
          </cell>
          <cell r="C1177">
            <v>508</v>
          </cell>
          <cell r="D1177" t="str">
            <v>OLIVA</v>
          </cell>
          <cell r="E1177" t="str">
            <v>DONATO</v>
          </cell>
          <cell r="F1177">
            <v>15549.78</v>
          </cell>
        </row>
        <row r="1178">
          <cell r="B1178">
            <v>1194</v>
          </cell>
          <cell r="C1178">
            <v>508</v>
          </cell>
          <cell r="D1178" t="str">
            <v>OLIVA</v>
          </cell>
          <cell r="E1178" t="str">
            <v>DIEGO VITTORIO</v>
          </cell>
          <cell r="F1178">
            <v>15549.78</v>
          </cell>
        </row>
        <row r="1179">
          <cell r="B1179">
            <v>1195</v>
          </cell>
          <cell r="C1179">
            <v>509</v>
          </cell>
          <cell r="D1179" t="str">
            <v>CHIAVARO</v>
          </cell>
          <cell r="E1179" t="str">
            <v>DESIREE</v>
          </cell>
          <cell r="F1179">
            <v>446.75</v>
          </cell>
        </row>
        <row r="1180">
          <cell r="B1180">
            <v>1197</v>
          </cell>
          <cell r="C1180">
            <v>510</v>
          </cell>
          <cell r="D1180" t="str">
            <v>SANTUCCI</v>
          </cell>
          <cell r="E1180" t="str">
            <v>ANNA</v>
          </cell>
        </row>
        <row r="1181">
          <cell r="B1181">
            <v>1198</v>
          </cell>
          <cell r="C1181">
            <v>510</v>
          </cell>
          <cell r="D1181" t="str">
            <v>ROFRANO</v>
          </cell>
          <cell r="E1181" t="str">
            <v>ALESSANDRA</v>
          </cell>
        </row>
        <row r="1182">
          <cell r="B1182">
            <v>1199</v>
          </cell>
          <cell r="C1182">
            <v>511</v>
          </cell>
          <cell r="D1182" t="str">
            <v>CALDARELLI</v>
          </cell>
          <cell r="E1182" t="str">
            <v>CINZIA</v>
          </cell>
        </row>
        <row r="1183">
          <cell r="B1183">
            <v>1200</v>
          </cell>
          <cell r="C1183">
            <v>511</v>
          </cell>
          <cell r="D1183" t="str">
            <v>ALBERTINI</v>
          </cell>
          <cell r="E1183" t="str">
            <v>ELENA</v>
          </cell>
        </row>
        <row r="1184">
          <cell r="B1184">
            <v>1201</v>
          </cell>
          <cell r="C1184">
            <v>512</v>
          </cell>
          <cell r="D1184" t="str">
            <v>CHIARUGI</v>
          </cell>
          <cell r="E1184" t="str">
            <v>ALESSANDRA</v>
          </cell>
        </row>
        <row r="1185">
          <cell r="B1185">
            <v>1202</v>
          </cell>
          <cell r="C1185">
            <v>512</v>
          </cell>
          <cell r="D1185" t="str">
            <v>BONSIGNORI</v>
          </cell>
          <cell r="E1185" t="str">
            <v>GIANNI</v>
          </cell>
        </row>
        <row r="1186">
          <cell r="B1186">
            <v>1203</v>
          </cell>
          <cell r="C1186">
            <v>513</v>
          </cell>
          <cell r="D1186" t="str">
            <v>CHIAMA</v>
          </cell>
          <cell r="E1186" t="str">
            <v>FRANCESCA</v>
          </cell>
        </row>
        <row r="1187">
          <cell r="B1187">
            <v>1204</v>
          </cell>
          <cell r="C1187">
            <v>513</v>
          </cell>
          <cell r="D1187" t="str">
            <v>BORRIELLO</v>
          </cell>
          <cell r="E1187" t="str">
            <v>LORENZO</v>
          </cell>
        </row>
        <row r="1188">
          <cell r="B1188">
            <v>1205</v>
          </cell>
          <cell r="C1188">
            <v>514</v>
          </cell>
          <cell r="D1188" t="str">
            <v>FROSINI</v>
          </cell>
          <cell r="E1188" t="str">
            <v>MARCO</v>
          </cell>
        </row>
        <row r="1189">
          <cell r="B1189">
            <v>1207</v>
          </cell>
          <cell r="C1189">
            <v>515</v>
          </cell>
          <cell r="D1189" t="str">
            <v>VALORI</v>
          </cell>
          <cell r="E1189" t="str">
            <v>MARIA ROSARIA</v>
          </cell>
          <cell r="F1189">
            <v>12020.59</v>
          </cell>
        </row>
        <row r="1190">
          <cell r="B1190">
            <v>1208</v>
          </cell>
          <cell r="C1190">
            <v>515</v>
          </cell>
          <cell r="D1190" t="str">
            <v>GUARDUCCI</v>
          </cell>
          <cell r="E1190" t="str">
            <v>VIRGINIA</v>
          </cell>
          <cell r="F1190">
            <v>12020.59</v>
          </cell>
        </row>
        <row r="1191">
          <cell r="B1191">
            <v>1209</v>
          </cell>
          <cell r="C1191">
            <v>516</v>
          </cell>
          <cell r="D1191" t="str">
            <v>MACCANTI</v>
          </cell>
          <cell r="E1191" t="str">
            <v>MASSIMO</v>
          </cell>
        </row>
        <row r="1192">
          <cell r="B1192">
            <v>1210</v>
          </cell>
          <cell r="C1192">
            <v>516</v>
          </cell>
          <cell r="D1192" t="str">
            <v>MACCANTI</v>
          </cell>
          <cell r="E1192" t="str">
            <v>CRISTIAN</v>
          </cell>
        </row>
        <row r="1193">
          <cell r="B1193">
            <v>1211</v>
          </cell>
          <cell r="C1193">
            <v>517</v>
          </cell>
          <cell r="D1193" t="str">
            <v>BRAVI</v>
          </cell>
          <cell r="E1193" t="str">
            <v>FRANCESCA</v>
          </cell>
        </row>
        <row r="1194">
          <cell r="B1194">
            <v>1212</v>
          </cell>
          <cell r="C1194">
            <v>517</v>
          </cell>
          <cell r="D1194" t="str">
            <v>TROTTA</v>
          </cell>
          <cell r="E1194" t="str">
            <v>MATILDE</v>
          </cell>
        </row>
        <row r="1195">
          <cell r="B1195">
            <v>1213</v>
          </cell>
          <cell r="C1195">
            <v>518</v>
          </cell>
          <cell r="D1195" t="str">
            <v>GIANNESSI</v>
          </cell>
          <cell r="E1195" t="str">
            <v>ILARIA</v>
          </cell>
        </row>
        <row r="1196">
          <cell r="B1196">
            <v>2687</v>
          </cell>
          <cell r="C1196">
            <v>1136</v>
          </cell>
          <cell r="D1196" t="str">
            <v>MENICAGLI</v>
          </cell>
          <cell r="E1196" t="str">
            <v>CARLO</v>
          </cell>
        </row>
        <row r="1197">
          <cell r="B1197">
            <v>1215</v>
          </cell>
          <cell r="C1197">
            <v>519</v>
          </cell>
          <cell r="D1197" t="str">
            <v>CHIARINI</v>
          </cell>
          <cell r="E1197" t="str">
            <v>RICCARDO</v>
          </cell>
        </row>
        <row r="1198">
          <cell r="B1198">
            <v>1216</v>
          </cell>
          <cell r="C1198">
            <v>519</v>
          </cell>
          <cell r="D1198" t="str">
            <v>CHIARINI</v>
          </cell>
          <cell r="E1198" t="str">
            <v>ASIA</v>
          </cell>
        </row>
        <row r="1199">
          <cell r="B1199">
            <v>1217</v>
          </cell>
          <cell r="C1199">
            <v>520</v>
          </cell>
          <cell r="D1199" t="str">
            <v>LOSURDO</v>
          </cell>
          <cell r="E1199" t="str">
            <v>SABINA</v>
          </cell>
        </row>
        <row r="1200">
          <cell r="B1200">
            <v>1218</v>
          </cell>
          <cell r="C1200">
            <v>520</v>
          </cell>
          <cell r="D1200" t="str">
            <v>FILIPPESCHI</v>
          </cell>
          <cell r="E1200" t="str">
            <v>ELEONORA</v>
          </cell>
        </row>
        <row r="1201">
          <cell r="B1201">
            <v>1219</v>
          </cell>
          <cell r="C1201">
            <v>521</v>
          </cell>
          <cell r="D1201" t="str">
            <v>VECCHI</v>
          </cell>
          <cell r="E1201" t="str">
            <v>MANUELA</v>
          </cell>
          <cell r="F1201">
            <v>22272.76</v>
          </cell>
        </row>
        <row r="1202">
          <cell r="B1202">
            <v>1220</v>
          </cell>
          <cell r="C1202">
            <v>521</v>
          </cell>
          <cell r="D1202" t="str">
            <v>LO PINTO</v>
          </cell>
          <cell r="E1202" t="str">
            <v>MARGHERITA</v>
          </cell>
          <cell r="F1202">
            <v>22272.76</v>
          </cell>
        </row>
        <row r="1203">
          <cell r="B1203">
            <v>1221</v>
          </cell>
          <cell r="C1203">
            <v>522</v>
          </cell>
          <cell r="D1203" t="str">
            <v>ALFINITO</v>
          </cell>
          <cell r="E1203" t="str">
            <v>CELESTE</v>
          </cell>
          <cell r="F1203">
            <v>9129.98</v>
          </cell>
        </row>
        <row r="1204">
          <cell r="B1204">
            <v>1222</v>
          </cell>
          <cell r="C1204">
            <v>522</v>
          </cell>
          <cell r="D1204" t="str">
            <v>PETRONE</v>
          </cell>
          <cell r="E1204" t="str">
            <v>ANTONIO</v>
          </cell>
          <cell r="F1204">
            <v>9129.98</v>
          </cell>
        </row>
        <row r="1205">
          <cell r="B1205">
            <v>1224</v>
          </cell>
          <cell r="C1205">
            <v>523</v>
          </cell>
          <cell r="D1205" t="str">
            <v>PILI</v>
          </cell>
          <cell r="E1205" t="str">
            <v>MARCO</v>
          </cell>
        </row>
        <row r="1206">
          <cell r="B1206">
            <v>1225</v>
          </cell>
          <cell r="C1206">
            <v>524</v>
          </cell>
          <cell r="D1206" t="str">
            <v>ARINGHIERI</v>
          </cell>
          <cell r="E1206" t="str">
            <v>IRENE</v>
          </cell>
        </row>
        <row r="1207">
          <cell r="B1207">
            <v>1226</v>
          </cell>
          <cell r="C1207">
            <v>524</v>
          </cell>
          <cell r="D1207" t="str">
            <v>SALVADORI</v>
          </cell>
          <cell r="E1207" t="str">
            <v>GABRIELE</v>
          </cell>
        </row>
        <row r="1208">
          <cell r="B1208">
            <v>1227</v>
          </cell>
          <cell r="C1208">
            <v>525</v>
          </cell>
          <cell r="D1208" t="str">
            <v>TOGNETTI</v>
          </cell>
          <cell r="E1208" t="str">
            <v>VALENTINA</v>
          </cell>
        </row>
        <row r="1209">
          <cell r="B1209">
            <v>1228</v>
          </cell>
          <cell r="C1209">
            <v>525</v>
          </cell>
          <cell r="D1209" t="str">
            <v>SIGNORINI</v>
          </cell>
          <cell r="E1209" t="str">
            <v>GIULIA</v>
          </cell>
        </row>
        <row r="1210">
          <cell r="B1210">
            <v>1229</v>
          </cell>
          <cell r="C1210">
            <v>526</v>
          </cell>
          <cell r="D1210" t="str">
            <v>RIVELLINI</v>
          </cell>
          <cell r="E1210" t="str">
            <v>ANGELA</v>
          </cell>
          <cell r="F1210">
            <v>35165.54</v>
          </cell>
        </row>
        <row r="1211">
          <cell r="B1211">
            <v>3901</v>
          </cell>
          <cell r="C1211">
            <v>823</v>
          </cell>
          <cell r="D1211" t="str">
            <v>INS. ELEM. PERIGNANO</v>
          </cell>
          <cell r="E1211" t="str">
            <v>13</v>
          </cell>
        </row>
        <row r="1212">
          <cell r="B1212">
            <v>1230</v>
          </cell>
          <cell r="C1212">
            <v>526</v>
          </cell>
          <cell r="D1212" t="str">
            <v>GIORGI</v>
          </cell>
          <cell r="E1212" t="str">
            <v>TABATHA</v>
          </cell>
          <cell r="F1212">
            <v>35165.54</v>
          </cell>
        </row>
        <row r="1213">
          <cell r="B1213">
            <v>1231</v>
          </cell>
          <cell r="C1213">
            <v>527</v>
          </cell>
          <cell r="D1213" t="str">
            <v>DESIDERI</v>
          </cell>
          <cell r="E1213" t="str">
            <v>MARIANNA</v>
          </cell>
          <cell r="F1213">
            <v>6094.02</v>
          </cell>
        </row>
        <row r="1214">
          <cell r="B1214">
            <v>1232</v>
          </cell>
          <cell r="C1214">
            <v>527</v>
          </cell>
          <cell r="D1214" t="str">
            <v>GRECO</v>
          </cell>
          <cell r="E1214" t="str">
            <v>ROSI</v>
          </cell>
          <cell r="F1214">
            <v>6094.02</v>
          </cell>
        </row>
        <row r="1215">
          <cell r="B1215">
            <v>1233</v>
          </cell>
          <cell r="C1215">
            <v>528</v>
          </cell>
          <cell r="D1215" t="str">
            <v>FUNARI</v>
          </cell>
          <cell r="E1215" t="str">
            <v>RITA</v>
          </cell>
          <cell r="F1215">
            <v>19202.669999999998</v>
          </cell>
        </row>
        <row r="1216">
          <cell r="B1216">
            <v>1235</v>
          </cell>
          <cell r="C1216">
            <v>462</v>
          </cell>
          <cell r="D1216" t="str">
            <v>DESIDERI</v>
          </cell>
          <cell r="E1216" t="str">
            <v>DIEGO</v>
          </cell>
          <cell r="F1216">
            <v>10180.23</v>
          </cell>
        </row>
        <row r="1217">
          <cell r="B1217">
            <v>1512</v>
          </cell>
          <cell r="C1217">
            <v>650</v>
          </cell>
          <cell r="D1217" t="str">
            <v>VRAPI</v>
          </cell>
          <cell r="E1217" t="str">
            <v>EFTI</v>
          </cell>
        </row>
        <row r="1218">
          <cell r="B1218">
            <v>1237</v>
          </cell>
          <cell r="C1218">
            <v>529</v>
          </cell>
          <cell r="D1218" t="str">
            <v>FERRUCCI</v>
          </cell>
          <cell r="E1218" t="str">
            <v>EDOARDO</v>
          </cell>
        </row>
        <row r="1219">
          <cell r="B1219">
            <v>1238</v>
          </cell>
          <cell r="C1219">
            <v>530</v>
          </cell>
          <cell r="D1219" t="str">
            <v>FABBRI</v>
          </cell>
          <cell r="E1219" t="str">
            <v>PAOLA</v>
          </cell>
        </row>
        <row r="1220">
          <cell r="B1220">
            <v>3957</v>
          </cell>
          <cell r="C1220">
            <v>1153</v>
          </cell>
          <cell r="D1220" t="str">
            <v>BIGI</v>
          </cell>
          <cell r="E1220" t="str">
            <v>SANDRA</v>
          </cell>
        </row>
        <row r="1221">
          <cell r="B1221">
            <v>1241</v>
          </cell>
          <cell r="C1221">
            <v>531</v>
          </cell>
          <cell r="D1221" t="str">
            <v>BIMBI</v>
          </cell>
          <cell r="E1221" t="str">
            <v>ALESSANDRO</v>
          </cell>
          <cell r="F1221">
            <v>16669.400000000001</v>
          </cell>
        </row>
        <row r="1222">
          <cell r="B1222">
            <v>1242</v>
          </cell>
          <cell r="C1222">
            <v>532</v>
          </cell>
          <cell r="D1222" t="str">
            <v>GIANNESSI</v>
          </cell>
          <cell r="E1222" t="str">
            <v>ROBERTA</v>
          </cell>
          <cell r="F1222">
            <v>21841.49</v>
          </cell>
        </row>
        <row r="1223">
          <cell r="B1223">
            <v>1243</v>
          </cell>
          <cell r="C1223">
            <v>532</v>
          </cell>
          <cell r="D1223" t="str">
            <v>TICCIATI</v>
          </cell>
          <cell r="E1223" t="str">
            <v>GIULIA</v>
          </cell>
          <cell r="F1223">
            <v>21841.49</v>
          </cell>
        </row>
        <row r="1224">
          <cell r="B1224">
            <v>1244</v>
          </cell>
          <cell r="C1224">
            <v>533</v>
          </cell>
          <cell r="D1224" t="str">
            <v>VARRIALE</v>
          </cell>
          <cell r="E1224" t="str">
            <v>MARINA</v>
          </cell>
          <cell r="F1224">
            <v>24287.119999999999</v>
          </cell>
        </row>
        <row r="1225">
          <cell r="B1225">
            <v>1440</v>
          </cell>
          <cell r="C1225">
            <v>619</v>
          </cell>
          <cell r="D1225" t="str">
            <v>MATARESI</v>
          </cell>
          <cell r="E1225" t="str">
            <v>LARA</v>
          </cell>
        </row>
        <row r="1226">
          <cell r="B1226">
            <v>1245</v>
          </cell>
          <cell r="C1226">
            <v>533</v>
          </cell>
          <cell r="D1226" t="str">
            <v>AGRELLI</v>
          </cell>
          <cell r="E1226" t="str">
            <v>ANDREA</v>
          </cell>
          <cell r="F1226">
            <v>24287.119999999999</v>
          </cell>
        </row>
        <row r="1227">
          <cell r="B1227">
            <v>1247</v>
          </cell>
          <cell r="C1227">
            <v>534</v>
          </cell>
          <cell r="D1227" t="str">
            <v>BARSOTTI</v>
          </cell>
          <cell r="E1227" t="str">
            <v>NOEMI</v>
          </cell>
          <cell r="F1227">
            <v>10316.24</v>
          </cell>
        </row>
        <row r="1228">
          <cell r="B1228">
            <v>1248</v>
          </cell>
          <cell r="C1228">
            <v>535</v>
          </cell>
          <cell r="D1228" t="str">
            <v>BACCELLI</v>
          </cell>
          <cell r="E1228" t="str">
            <v>KATIA</v>
          </cell>
        </row>
        <row r="1229">
          <cell r="B1229">
            <v>1249</v>
          </cell>
          <cell r="C1229">
            <v>535</v>
          </cell>
          <cell r="D1229" t="str">
            <v>BENDINELLI</v>
          </cell>
          <cell r="E1229" t="str">
            <v>MARCO</v>
          </cell>
        </row>
        <row r="1230">
          <cell r="B1230">
            <v>1251</v>
          </cell>
          <cell r="C1230">
            <v>536</v>
          </cell>
          <cell r="D1230" t="str">
            <v>BURNAZI</v>
          </cell>
          <cell r="E1230" t="str">
            <v>DANIELA</v>
          </cell>
        </row>
        <row r="1231">
          <cell r="B1231">
            <v>1252</v>
          </cell>
          <cell r="C1231">
            <v>537</v>
          </cell>
          <cell r="D1231" t="str">
            <v>CASINI</v>
          </cell>
          <cell r="E1231" t="str">
            <v>MASSIMO</v>
          </cell>
        </row>
        <row r="1232">
          <cell r="B1232">
            <v>1254</v>
          </cell>
          <cell r="C1232">
            <v>538</v>
          </cell>
          <cell r="D1232" t="str">
            <v>DI FRANCO</v>
          </cell>
          <cell r="E1232" t="str">
            <v>FEDERICA</v>
          </cell>
          <cell r="F1232">
            <v>19710.150000000001</v>
          </cell>
        </row>
        <row r="1233">
          <cell r="B1233">
            <v>1255</v>
          </cell>
          <cell r="C1233">
            <v>538</v>
          </cell>
          <cell r="D1233" t="str">
            <v>CIANCHI</v>
          </cell>
          <cell r="E1233" t="str">
            <v>ALESSANDRO</v>
          </cell>
          <cell r="F1233">
            <v>19710.150000000001</v>
          </cell>
        </row>
        <row r="1234">
          <cell r="B1234">
            <v>1256</v>
          </cell>
          <cell r="C1234">
            <v>539</v>
          </cell>
          <cell r="D1234" t="str">
            <v>SALVADORI</v>
          </cell>
          <cell r="E1234" t="str">
            <v>DANIELA</v>
          </cell>
        </row>
        <row r="1235">
          <cell r="B1235">
            <v>1258</v>
          </cell>
          <cell r="C1235">
            <v>540</v>
          </cell>
          <cell r="D1235" t="str">
            <v>IANNAZZO</v>
          </cell>
          <cell r="E1235" t="str">
            <v>VITA</v>
          </cell>
          <cell r="F1235">
            <v>1501.79</v>
          </cell>
        </row>
        <row r="1236">
          <cell r="B1236">
            <v>1259</v>
          </cell>
          <cell r="C1236">
            <v>540</v>
          </cell>
          <cell r="D1236" t="str">
            <v>CIPOLLA</v>
          </cell>
          <cell r="E1236" t="str">
            <v>GABRIEL MARIO</v>
          </cell>
          <cell r="F1236">
            <v>1501.79</v>
          </cell>
        </row>
        <row r="1237">
          <cell r="B1237">
            <v>1260</v>
          </cell>
          <cell r="C1237">
            <v>541</v>
          </cell>
          <cell r="D1237" t="str">
            <v>BACHI</v>
          </cell>
          <cell r="E1237" t="str">
            <v>MICHELA</v>
          </cell>
        </row>
        <row r="1238">
          <cell r="B1238">
            <v>1261</v>
          </cell>
          <cell r="C1238">
            <v>541</v>
          </cell>
          <cell r="D1238" t="str">
            <v>DEL VITA</v>
          </cell>
          <cell r="E1238" t="str">
            <v>FRANCESCO</v>
          </cell>
        </row>
        <row r="1239">
          <cell r="B1239">
            <v>1325</v>
          </cell>
          <cell r="C1239">
            <v>572</v>
          </cell>
          <cell r="D1239" t="str">
            <v>GORI</v>
          </cell>
          <cell r="E1239" t="str">
            <v>LUCA</v>
          </cell>
        </row>
        <row r="1240">
          <cell r="B1240">
            <v>1262</v>
          </cell>
          <cell r="C1240">
            <v>542</v>
          </cell>
          <cell r="D1240" t="str">
            <v>TANI</v>
          </cell>
          <cell r="E1240" t="str">
            <v>FABIOLA</v>
          </cell>
        </row>
        <row r="1241">
          <cell r="B1241">
            <v>1263</v>
          </cell>
          <cell r="C1241">
            <v>542</v>
          </cell>
          <cell r="D1241" t="str">
            <v>FALCHI</v>
          </cell>
          <cell r="E1241" t="str">
            <v>FRANCESCO</v>
          </cell>
        </row>
        <row r="1242">
          <cell r="B1242">
            <v>1264</v>
          </cell>
          <cell r="C1242">
            <v>543</v>
          </cell>
          <cell r="D1242" t="str">
            <v>FARGIONE</v>
          </cell>
          <cell r="E1242" t="str">
            <v>RICCARDO</v>
          </cell>
          <cell r="F1242">
            <v>17699.849999999999</v>
          </cell>
        </row>
        <row r="1243">
          <cell r="B1243">
            <v>1265</v>
          </cell>
          <cell r="C1243">
            <v>543</v>
          </cell>
          <cell r="D1243" t="str">
            <v>FARGIONE</v>
          </cell>
          <cell r="E1243" t="str">
            <v>SIMONE</v>
          </cell>
          <cell r="F1243">
            <v>17699.849999999999</v>
          </cell>
        </row>
        <row r="1244">
          <cell r="B1244">
            <v>1266</v>
          </cell>
          <cell r="C1244">
            <v>544</v>
          </cell>
          <cell r="D1244" t="str">
            <v>ARAGONA</v>
          </cell>
          <cell r="E1244" t="str">
            <v>ELENA</v>
          </cell>
          <cell r="F1244">
            <v>0</v>
          </cell>
        </row>
        <row r="1245">
          <cell r="B1245">
            <v>1267</v>
          </cell>
          <cell r="C1245">
            <v>544</v>
          </cell>
          <cell r="D1245" t="str">
            <v>FERRAGAMO</v>
          </cell>
          <cell r="E1245" t="str">
            <v>SARA GIOVANNA</v>
          </cell>
          <cell r="F1245">
            <v>0</v>
          </cell>
        </row>
        <row r="1246">
          <cell r="B1246">
            <v>1342</v>
          </cell>
          <cell r="C1246">
            <v>580</v>
          </cell>
          <cell r="D1246" t="str">
            <v>SPAHIU</v>
          </cell>
          <cell r="E1246" t="str">
            <v>LINDITA</v>
          </cell>
          <cell r="F1246">
            <v>3931.62</v>
          </cell>
        </row>
        <row r="1247">
          <cell r="B1247">
            <v>1270</v>
          </cell>
          <cell r="C1247">
            <v>546</v>
          </cell>
          <cell r="D1247" t="str">
            <v>BOLDRINI</v>
          </cell>
          <cell r="E1247" t="str">
            <v>RITA</v>
          </cell>
          <cell r="F1247">
            <v>20691.93</v>
          </cell>
        </row>
        <row r="1248">
          <cell r="B1248">
            <v>1271</v>
          </cell>
          <cell r="C1248">
            <v>546</v>
          </cell>
          <cell r="D1248" t="str">
            <v>GIANNESSI</v>
          </cell>
          <cell r="E1248" t="str">
            <v>ANDREA</v>
          </cell>
          <cell r="F1248">
            <v>20691.93</v>
          </cell>
        </row>
        <row r="1249">
          <cell r="B1249">
            <v>1272</v>
          </cell>
          <cell r="C1249">
            <v>546</v>
          </cell>
          <cell r="D1249" t="str">
            <v>GIANNESSI</v>
          </cell>
          <cell r="E1249" t="str">
            <v>LUCA</v>
          </cell>
          <cell r="F1249">
            <v>20691.93</v>
          </cell>
        </row>
        <row r="1250">
          <cell r="B1250">
            <v>1273</v>
          </cell>
          <cell r="C1250">
            <v>547</v>
          </cell>
          <cell r="D1250" t="str">
            <v>CAPRAI</v>
          </cell>
          <cell r="E1250" t="str">
            <v>CLAUDIA</v>
          </cell>
        </row>
        <row r="1251">
          <cell r="B1251">
            <v>1274</v>
          </cell>
          <cell r="C1251">
            <v>547</v>
          </cell>
          <cell r="D1251" t="str">
            <v>GIANNONI</v>
          </cell>
          <cell r="E1251" t="str">
            <v>PIETRO</v>
          </cell>
        </row>
        <row r="1252">
          <cell r="B1252">
            <v>1275</v>
          </cell>
          <cell r="C1252">
            <v>548</v>
          </cell>
          <cell r="D1252" t="str">
            <v>COLLECCHI</v>
          </cell>
          <cell r="E1252" t="str">
            <v>CARLA</v>
          </cell>
        </row>
        <row r="1253">
          <cell r="B1253">
            <v>2694</v>
          </cell>
          <cell r="C1253">
            <v>1139</v>
          </cell>
          <cell r="D1253" t="str">
            <v>MORELLI</v>
          </cell>
          <cell r="E1253" t="str">
            <v>ENIO</v>
          </cell>
        </row>
        <row r="1254">
          <cell r="B1254">
            <v>1276</v>
          </cell>
          <cell r="C1254">
            <v>548</v>
          </cell>
          <cell r="D1254" t="str">
            <v>GIUNTINI</v>
          </cell>
          <cell r="E1254" t="str">
            <v>GABRIELE</v>
          </cell>
        </row>
        <row r="1255">
          <cell r="B1255">
            <v>1277</v>
          </cell>
          <cell r="C1255">
            <v>549</v>
          </cell>
          <cell r="D1255" t="str">
            <v>LAMI</v>
          </cell>
          <cell r="E1255" t="str">
            <v>MATTEO</v>
          </cell>
          <cell r="F1255">
            <v>13256.75</v>
          </cell>
        </row>
        <row r="1256">
          <cell r="B1256">
            <v>1278</v>
          </cell>
          <cell r="C1256">
            <v>549</v>
          </cell>
          <cell r="D1256" t="str">
            <v>LAMI</v>
          </cell>
          <cell r="E1256" t="str">
            <v>JACOPO</v>
          </cell>
          <cell r="F1256">
            <v>13256.75</v>
          </cell>
        </row>
        <row r="1257">
          <cell r="B1257">
            <v>1279</v>
          </cell>
          <cell r="C1257">
            <v>550</v>
          </cell>
          <cell r="D1257" t="str">
            <v>ANTONIELLO</v>
          </cell>
          <cell r="E1257" t="str">
            <v>SONIA</v>
          </cell>
        </row>
        <row r="1258">
          <cell r="B1258">
            <v>1281</v>
          </cell>
          <cell r="C1258">
            <v>551</v>
          </cell>
          <cell r="D1258" t="str">
            <v>SKOCZYLAS-CISZEK</v>
          </cell>
          <cell r="E1258" t="str">
            <v>WIOLETTA MARIOLA</v>
          </cell>
        </row>
        <row r="1259">
          <cell r="B1259">
            <v>1282</v>
          </cell>
          <cell r="C1259">
            <v>551</v>
          </cell>
          <cell r="D1259" t="str">
            <v>MENICHETTI</v>
          </cell>
          <cell r="E1259" t="str">
            <v>FABIO</v>
          </cell>
        </row>
        <row r="1260">
          <cell r="B1260">
            <v>2827</v>
          </cell>
          <cell r="C1260">
            <v>1189</v>
          </cell>
          <cell r="D1260" t="str">
            <v>PIROMALLI</v>
          </cell>
          <cell r="E1260" t="str">
            <v>FRANCESCA</v>
          </cell>
        </row>
        <row r="1261">
          <cell r="B1261">
            <v>1283</v>
          </cell>
          <cell r="C1261">
            <v>552</v>
          </cell>
          <cell r="D1261" t="str">
            <v>TROIANI</v>
          </cell>
          <cell r="E1261" t="str">
            <v>DEBORA</v>
          </cell>
        </row>
        <row r="1262">
          <cell r="B1262">
            <v>1284</v>
          </cell>
          <cell r="C1262">
            <v>552</v>
          </cell>
          <cell r="D1262" t="str">
            <v>ORAZZINI</v>
          </cell>
          <cell r="E1262" t="str">
            <v>GIANMARCO</v>
          </cell>
        </row>
        <row r="1263">
          <cell r="B1263">
            <v>1285</v>
          </cell>
          <cell r="C1263">
            <v>553</v>
          </cell>
          <cell r="D1263" t="str">
            <v>PASSANNANTI</v>
          </cell>
          <cell r="E1263" t="str">
            <v>MARIO</v>
          </cell>
          <cell r="F1263">
            <v>9371.7099999999991</v>
          </cell>
        </row>
        <row r="1264">
          <cell r="B1264">
            <v>1286</v>
          </cell>
          <cell r="C1264">
            <v>553</v>
          </cell>
          <cell r="D1264" t="str">
            <v>PASSANNANTI</v>
          </cell>
          <cell r="E1264" t="str">
            <v>MANUEL</v>
          </cell>
          <cell r="F1264">
            <v>9371.7099999999991</v>
          </cell>
        </row>
        <row r="1265">
          <cell r="B1265">
            <v>1287</v>
          </cell>
          <cell r="C1265">
            <v>398</v>
          </cell>
          <cell r="D1265" t="str">
            <v>PRATELLI</v>
          </cell>
          <cell r="E1265" t="str">
            <v>EMMA</v>
          </cell>
          <cell r="F1265">
            <v>10454.89</v>
          </cell>
        </row>
        <row r="1266">
          <cell r="B1266">
            <v>1288</v>
          </cell>
          <cell r="C1266">
            <v>554</v>
          </cell>
          <cell r="D1266" t="str">
            <v>SCATENI</v>
          </cell>
          <cell r="E1266" t="str">
            <v>ANDREA</v>
          </cell>
          <cell r="F1266">
            <v>20631.73</v>
          </cell>
        </row>
        <row r="1267">
          <cell r="B1267">
            <v>1289</v>
          </cell>
          <cell r="C1267">
            <v>554</v>
          </cell>
          <cell r="D1267" t="str">
            <v>SCATENI</v>
          </cell>
          <cell r="E1267" t="str">
            <v>ANNALISA</v>
          </cell>
          <cell r="F1267">
            <v>20631.73</v>
          </cell>
        </row>
        <row r="1268">
          <cell r="B1268">
            <v>1290</v>
          </cell>
          <cell r="C1268">
            <v>555</v>
          </cell>
          <cell r="D1268" t="str">
            <v>BENVENUTI</v>
          </cell>
          <cell r="E1268" t="str">
            <v>BEATRICE</v>
          </cell>
          <cell r="F1268">
            <v>25352.639999999999</v>
          </cell>
        </row>
        <row r="1269">
          <cell r="B1269">
            <v>1291</v>
          </cell>
          <cell r="C1269">
            <v>555</v>
          </cell>
          <cell r="D1269" t="str">
            <v>TOCCI</v>
          </cell>
          <cell r="E1269" t="str">
            <v>FEDERICA</v>
          </cell>
          <cell r="F1269">
            <v>25352.639999999999</v>
          </cell>
        </row>
        <row r="1270">
          <cell r="B1270">
            <v>1293</v>
          </cell>
          <cell r="C1270">
            <v>556</v>
          </cell>
          <cell r="D1270" t="str">
            <v>BALESTRI</v>
          </cell>
          <cell r="E1270" t="str">
            <v>SVETLANA</v>
          </cell>
          <cell r="F1270">
            <v>7165.41</v>
          </cell>
        </row>
        <row r="1271">
          <cell r="B1271">
            <v>1295</v>
          </cell>
          <cell r="C1271">
            <v>557</v>
          </cell>
          <cell r="D1271" t="str">
            <v>BARLETTANI</v>
          </cell>
          <cell r="E1271" t="str">
            <v>IACOPO</v>
          </cell>
          <cell r="F1271">
            <v>9658.39</v>
          </cell>
        </row>
        <row r="1272">
          <cell r="B1272">
            <v>1296</v>
          </cell>
          <cell r="C1272">
            <v>558</v>
          </cell>
          <cell r="D1272" t="str">
            <v>MARTINELLI</v>
          </cell>
          <cell r="E1272" t="str">
            <v>VALENTINA</v>
          </cell>
          <cell r="F1272">
            <v>18562.060000000001</v>
          </cell>
        </row>
        <row r="1273">
          <cell r="B1273">
            <v>1297</v>
          </cell>
          <cell r="C1273">
            <v>558</v>
          </cell>
          <cell r="D1273" t="str">
            <v>BIAGINI</v>
          </cell>
          <cell r="E1273" t="str">
            <v>SAISA</v>
          </cell>
          <cell r="F1273">
            <v>18562.060000000001</v>
          </cell>
        </row>
        <row r="1274">
          <cell r="B1274">
            <v>1298</v>
          </cell>
          <cell r="C1274">
            <v>559</v>
          </cell>
          <cell r="D1274" t="str">
            <v>PETREA</v>
          </cell>
          <cell r="E1274" t="str">
            <v>ANTONETA</v>
          </cell>
          <cell r="F1274">
            <v>4191.8599999999997</v>
          </cell>
        </row>
        <row r="1275">
          <cell r="B1275">
            <v>1300</v>
          </cell>
          <cell r="C1275">
            <v>560</v>
          </cell>
          <cell r="D1275" t="str">
            <v>CAPRAI</v>
          </cell>
          <cell r="E1275" t="str">
            <v>MARIANNA</v>
          </cell>
          <cell r="F1275">
            <v>15531.49</v>
          </cell>
        </row>
        <row r="1276">
          <cell r="B1276">
            <v>1301</v>
          </cell>
          <cell r="C1276">
            <v>560</v>
          </cell>
          <cell r="D1276" t="str">
            <v>LIZZI</v>
          </cell>
          <cell r="E1276" t="str">
            <v>MATTEO</v>
          </cell>
          <cell r="F1276">
            <v>15531.49</v>
          </cell>
        </row>
        <row r="1277">
          <cell r="B1277">
            <v>1302</v>
          </cell>
          <cell r="C1277">
            <v>561</v>
          </cell>
          <cell r="D1277" t="str">
            <v>REMORINI</v>
          </cell>
          <cell r="E1277" t="str">
            <v>SILVIA</v>
          </cell>
        </row>
        <row r="1278">
          <cell r="B1278">
            <v>1303</v>
          </cell>
          <cell r="C1278">
            <v>561</v>
          </cell>
          <cell r="D1278" t="str">
            <v>MACCHI</v>
          </cell>
          <cell r="E1278" t="str">
            <v>ELISA</v>
          </cell>
        </row>
        <row r="1279">
          <cell r="B1279">
            <v>1304</v>
          </cell>
          <cell r="C1279">
            <v>562</v>
          </cell>
          <cell r="D1279" t="str">
            <v>CADONI</v>
          </cell>
          <cell r="E1279" t="str">
            <v>LOREDANA</v>
          </cell>
          <cell r="F1279">
            <v>6817.25</v>
          </cell>
        </row>
        <row r="1280">
          <cell r="B1280">
            <v>1305</v>
          </cell>
          <cell r="C1280">
            <v>562</v>
          </cell>
          <cell r="D1280" t="str">
            <v>MARTINO</v>
          </cell>
          <cell r="E1280" t="str">
            <v>ANTONIETTA</v>
          </cell>
          <cell r="F1280">
            <v>6817.25</v>
          </cell>
        </row>
        <row r="1281">
          <cell r="B1281">
            <v>1308</v>
          </cell>
          <cell r="C1281">
            <v>564</v>
          </cell>
          <cell r="D1281" t="str">
            <v>MEOLI</v>
          </cell>
          <cell r="E1281" t="str">
            <v>LUCA</v>
          </cell>
        </row>
        <row r="1282">
          <cell r="B1282">
            <v>1309</v>
          </cell>
          <cell r="C1282">
            <v>564</v>
          </cell>
          <cell r="D1282" t="str">
            <v>MEOLI</v>
          </cell>
          <cell r="E1282" t="str">
            <v>GIADA</v>
          </cell>
        </row>
        <row r="1283">
          <cell r="B1283">
            <v>1311</v>
          </cell>
          <cell r="C1283">
            <v>565</v>
          </cell>
          <cell r="D1283" t="str">
            <v>SABBATINO</v>
          </cell>
          <cell r="E1283" t="str">
            <v>ANDREA</v>
          </cell>
        </row>
        <row r="1284">
          <cell r="B1284">
            <v>1312</v>
          </cell>
          <cell r="C1284">
            <v>566</v>
          </cell>
          <cell r="D1284" t="str">
            <v>NENCINI</v>
          </cell>
          <cell r="E1284" t="str">
            <v>ILARIA</v>
          </cell>
          <cell r="F1284">
            <v>16197.58</v>
          </cell>
        </row>
        <row r="1285">
          <cell r="B1285">
            <v>1313</v>
          </cell>
          <cell r="C1285">
            <v>566</v>
          </cell>
          <cell r="D1285" t="str">
            <v>SCHININA'</v>
          </cell>
          <cell r="E1285" t="str">
            <v>NICOL</v>
          </cell>
          <cell r="F1285">
            <v>16197.58</v>
          </cell>
        </row>
        <row r="1286">
          <cell r="B1286">
            <v>1358</v>
          </cell>
          <cell r="C1286">
            <v>587</v>
          </cell>
          <cell r="D1286" t="str">
            <v>CINI</v>
          </cell>
          <cell r="E1286" t="str">
            <v>ALESSIA</v>
          </cell>
        </row>
        <row r="1287">
          <cell r="B1287">
            <v>1315</v>
          </cell>
          <cell r="C1287">
            <v>567</v>
          </cell>
          <cell r="D1287" t="str">
            <v>STANIA</v>
          </cell>
          <cell r="E1287" t="str">
            <v>ANGELINA</v>
          </cell>
          <cell r="F1287">
            <v>3537.29</v>
          </cell>
        </row>
        <row r="1288">
          <cell r="B1288">
            <v>1316</v>
          </cell>
          <cell r="C1288">
            <v>568</v>
          </cell>
          <cell r="D1288" t="str">
            <v>ZERBANI</v>
          </cell>
          <cell r="E1288" t="str">
            <v>BOUCHRA</v>
          </cell>
          <cell r="F1288">
            <v>0</v>
          </cell>
        </row>
        <row r="1289">
          <cell r="B1289">
            <v>1317</v>
          </cell>
          <cell r="C1289">
            <v>568</v>
          </cell>
          <cell r="D1289" t="str">
            <v>TROTTA</v>
          </cell>
          <cell r="E1289" t="str">
            <v>SARA</v>
          </cell>
          <cell r="F1289">
            <v>0</v>
          </cell>
        </row>
        <row r="1290">
          <cell r="B1290">
            <v>1319</v>
          </cell>
          <cell r="C1290">
            <v>569</v>
          </cell>
          <cell r="D1290" t="str">
            <v>ZUCCHI</v>
          </cell>
          <cell r="E1290" t="str">
            <v>GIANLUCA</v>
          </cell>
          <cell r="F1290">
            <v>2310.41</v>
          </cell>
        </row>
        <row r="1291">
          <cell r="B1291">
            <v>1320</v>
          </cell>
          <cell r="C1291">
            <v>534</v>
          </cell>
          <cell r="D1291" t="str">
            <v>BARSOTTI</v>
          </cell>
          <cell r="E1291" t="str">
            <v>JACOPO</v>
          </cell>
          <cell r="F1291">
            <v>10316.24</v>
          </cell>
        </row>
        <row r="1292">
          <cell r="B1292">
            <v>1321</v>
          </cell>
          <cell r="C1292">
            <v>570</v>
          </cell>
          <cell r="D1292" t="str">
            <v>COMPARINI</v>
          </cell>
          <cell r="E1292" t="str">
            <v>MARCO</v>
          </cell>
        </row>
        <row r="1293">
          <cell r="B1293">
            <v>1322</v>
          </cell>
          <cell r="C1293">
            <v>570</v>
          </cell>
          <cell r="D1293" t="str">
            <v>COMPARINI</v>
          </cell>
          <cell r="E1293" t="str">
            <v>GRETA</v>
          </cell>
        </row>
        <row r="1294">
          <cell r="B1294">
            <v>1323</v>
          </cell>
          <cell r="C1294">
            <v>571</v>
          </cell>
          <cell r="D1294" t="str">
            <v>MINUTI</v>
          </cell>
          <cell r="E1294" t="str">
            <v>CRISTIANA</v>
          </cell>
          <cell r="F1294">
            <v>18912.86</v>
          </cell>
        </row>
        <row r="1295">
          <cell r="B1295">
            <v>1324</v>
          </cell>
          <cell r="C1295">
            <v>571</v>
          </cell>
          <cell r="D1295" t="str">
            <v>CREATI</v>
          </cell>
          <cell r="E1295" t="str">
            <v>TOMMASO</v>
          </cell>
          <cell r="F1295">
            <v>18912.86</v>
          </cell>
        </row>
        <row r="1296">
          <cell r="B1296">
            <v>1326</v>
          </cell>
          <cell r="C1296">
            <v>572</v>
          </cell>
          <cell r="D1296" t="str">
            <v>GORI</v>
          </cell>
          <cell r="E1296" t="str">
            <v>ALESSANDRO</v>
          </cell>
        </row>
        <row r="1297">
          <cell r="B1297">
            <v>1327</v>
          </cell>
          <cell r="C1297">
            <v>573</v>
          </cell>
          <cell r="D1297" t="str">
            <v>IACHELLA</v>
          </cell>
          <cell r="E1297" t="str">
            <v>ANTONIO</v>
          </cell>
        </row>
        <row r="1298">
          <cell r="B1298">
            <v>1328</v>
          </cell>
          <cell r="C1298">
            <v>573</v>
          </cell>
          <cell r="D1298" t="str">
            <v>IACHELLA</v>
          </cell>
          <cell r="E1298" t="str">
            <v>FRANCESCO</v>
          </cell>
        </row>
        <row r="1299">
          <cell r="B1299">
            <v>1330</v>
          </cell>
          <cell r="C1299">
            <v>574</v>
          </cell>
          <cell r="D1299" t="str">
            <v>VANNI</v>
          </cell>
          <cell r="E1299" t="str">
            <v>DEBORA</v>
          </cell>
        </row>
        <row r="1300">
          <cell r="B1300">
            <v>1359</v>
          </cell>
          <cell r="C1300">
            <v>588</v>
          </cell>
          <cell r="D1300" t="str">
            <v>CULLHAJ</v>
          </cell>
          <cell r="E1300" t="str">
            <v>FLORA</v>
          </cell>
          <cell r="F1300">
            <v>2061.0700000000002</v>
          </cell>
        </row>
        <row r="1301">
          <cell r="B1301">
            <v>1331</v>
          </cell>
          <cell r="C1301">
            <v>574</v>
          </cell>
          <cell r="D1301" t="str">
            <v>MEOLA</v>
          </cell>
          <cell r="E1301" t="str">
            <v>RAFFAELE GIUSEPPE</v>
          </cell>
        </row>
        <row r="1302">
          <cell r="B1302">
            <v>1332</v>
          </cell>
          <cell r="C1302">
            <v>575</v>
          </cell>
          <cell r="D1302" t="str">
            <v>CICCARE'</v>
          </cell>
          <cell r="E1302" t="str">
            <v>CHIARA</v>
          </cell>
        </row>
        <row r="1303">
          <cell r="B1303">
            <v>1333</v>
          </cell>
          <cell r="C1303">
            <v>575</v>
          </cell>
          <cell r="D1303" t="str">
            <v>PANNOCCHIA</v>
          </cell>
          <cell r="E1303" t="str">
            <v>ELETTRA</v>
          </cell>
        </row>
        <row r="1304">
          <cell r="B1304">
            <v>1334</v>
          </cell>
          <cell r="C1304">
            <v>576</v>
          </cell>
          <cell r="D1304" t="str">
            <v>SOLDANI</v>
          </cell>
          <cell r="E1304" t="str">
            <v>LUCIA</v>
          </cell>
        </row>
        <row r="1305">
          <cell r="B1305">
            <v>1336</v>
          </cell>
          <cell r="C1305">
            <v>577</v>
          </cell>
          <cell r="D1305" t="str">
            <v>CECCANTI</v>
          </cell>
          <cell r="E1305" t="str">
            <v>SUSANNA</v>
          </cell>
          <cell r="F1305">
            <v>17182.009999999998</v>
          </cell>
        </row>
        <row r="1306">
          <cell r="B1306">
            <v>1337</v>
          </cell>
          <cell r="C1306">
            <v>577</v>
          </cell>
          <cell r="D1306" t="str">
            <v>PISTOLESI</v>
          </cell>
          <cell r="E1306" t="str">
            <v>FILIPPO</v>
          </cell>
          <cell r="F1306">
            <v>17182.009999999998</v>
          </cell>
        </row>
        <row r="1307">
          <cell r="B1307">
            <v>1338</v>
          </cell>
          <cell r="C1307">
            <v>578</v>
          </cell>
          <cell r="D1307" t="str">
            <v>PRIAMI</v>
          </cell>
          <cell r="E1307" t="str">
            <v>ALESSANDRO</v>
          </cell>
          <cell r="F1307">
            <v>9184.14</v>
          </cell>
        </row>
        <row r="1308">
          <cell r="B1308">
            <v>1339</v>
          </cell>
          <cell r="C1308">
            <v>578</v>
          </cell>
          <cell r="D1308" t="str">
            <v>PRIAMI</v>
          </cell>
          <cell r="E1308" t="str">
            <v>LORENZO</v>
          </cell>
          <cell r="F1308">
            <v>9184.14</v>
          </cell>
        </row>
        <row r="1309">
          <cell r="B1309">
            <v>1340</v>
          </cell>
          <cell r="C1309">
            <v>579</v>
          </cell>
          <cell r="D1309" t="str">
            <v>BARONI</v>
          </cell>
          <cell r="E1309" t="str">
            <v>VERONICA</v>
          </cell>
        </row>
        <row r="1310">
          <cell r="B1310">
            <v>1341</v>
          </cell>
          <cell r="C1310">
            <v>579</v>
          </cell>
          <cell r="D1310" t="str">
            <v>RAMUNDO</v>
          </cell>
          <cell r="E1310" t="str">
            <v>AISHA</v>
          </cell>
        </row>
        <row r="1311">
          <cell r="B1311">
            <v>1343</v>
          </cell>
          <cell r="C1311">
            <v>580</v>
          </cell>
          <cell r="D1311" t="str">
            <v>SPAHIU</v>
          </cell>
          <cell r="E1311" t="str">
            <v>MELISA</v>
          </cell>
          <cell r="F1311">
            <v>3931.62</v>
          </cell>
        </row>
        <row r="1312">
          <cell r="B1312">
            <v>1344</v>
          </cell>
          <cell r="C1312">
            <v>581</v>
          </cell>
          <cell r="D1312" t="str">
            <v>TURCHI</v>
          </cell>
          <cell r="E1312" t="str">
            <v>ALESSANDRO</v>
          </cell>
          <cell r="F1312">
            <v>12780.45</v>
          </cell>
        </row>
        <row r="1313">
          <cell r="B1313">
            <v>1345</v>
          </cell>
          <cell r="C1313">
            <v>581</v>
          </cell>
          <cell r="D1313" t="str">
            <v>TURCHI</v>
          </cell>
          <cell r="E1313" t="str">
            <v>SOFIA DANIELA</v>
          </cell>
          <cell r="F1313">
            <v>12780.45</v>
          </cell>
        </row>
        <row r="1314">
          <cell r="B1314">
            <v>1346</v>
          </cell>
          <cell r="C1314">
            <v>582</v>
          </cell>
          <cell r="D1314" t="str">
            <v>VATHI</v>
          </cell>
          <cell r="E1314" t="str">
            <v>MIKLOVAN</v>
          </cell>
          <cell r="F1314">
            <v>848.78</v>
          </cell>
        </row>
        <row r="1315">
          <cell r="B1315">
            <v>1348</v>
          </cell>
          <cell r="C1315">
            <v>583</v>
          </cell>
          <cell r="D1315" t="str">
            <v>MENNELL</v>
          </cell>
          <cell r="E1315" t="str">
            <v>JESSICA</v>
          </cell>
          <cell r="F1315">
            <v>3357.58</v>
          </cell>
        </row>
        <row r="1316">
          <cell r="B1316">
            <v>1349</v>
          </cell>
          <cell r="C1316">
            <v>583</v>
          </cell>
          <cell r="D1316" t="str">
            <v>AIELLO</v>
          </cell>
          <cell r="E1316" t="str">
            <v>MATTIA BRADLEY</v>
          </cell>
          <cell r="F1316">
            <v>3357.58</v>
          </cell>
        </row>
        <row r="1317">
          <cell r="B1317">
            <v>1350</v>
          </cell>
          <cell r="C1317">
            <v>556</v>
          </cell>
          <cell r="D1317" t="str">
            <v>BALESTRI</v>
          </cell>
          <cell r="E1317" t="str">
            <v>ALIKHAN</v>
          </cell>
          <cell r="F1317">
            <v>7165.41</v>
          </cell>
        </row>
        <row r="1318">
          <cell r="B1318">
            <v>1351</v>
          </cell>
          <cell r="C1318">
            <v>584</v>
          </cell>
          <cell r="D1318" t="str">
            <v>MATTINA</v>
          </cell>
          <cell r="E1318" t="str">
            <v>ANGELA MARIA</v>
          </cell>
          <cell r="F1318">
            <v>2295.8000000000002</v>
          </cell>
        </row>
        <row r="1319">
          <cell r="B1319">
            <v>1353</v>
          </cell>
          <cell r="C1319">
            <v>585</v>
          </cell>
          <cell r="D1319" t="str">
            <v>TOGNETTI</v>
          </cell>
          <cell r="E1319" t="str">
            <v>BEATRICE</v>
          </cell>
          <cell r="F1319">
            <v>22177.07</v>
          </cell>
        </row>
        <row r="1320">
          <cell r="B1320">
            <v>1354</v>
          </cell>
          <cell r="C1320">
            <v>585</v>
          </cell>
          <cell r="D1320" t="str">
            <v>CECCANTI</v>
          </cell>
          <cell r="E1320" t="str">
            <v>MARTA</v>
          </cell>
          <cell r="F1320">
            <v>22177.07</v>
          </cell>
        </row>
        <row r="1321">
          <cell r="B1321">
            <v>1355</v>
          </cell>
          <cell r="C1321">
            <v>586</v>
          </cell>
          <cell r="D1321" t="str">
            <v>MORETTI</v>
          </cell>
          <cell r="E1321" t="str">
            <v>SILVIA</v>
          </cell>
        </row>
        <row r="1322">
          <cell r="B1322">
            <v>1356</v>
          </cell>
          <cell r="C1322">
            <v>586</v>
          </cell>
          <cell r="D1322" t="str">
            <v>CECCONI</v>
          </cell>
          <cell r="E1322" t="str">
            <v>JACOPO</v>
          </cell>
        </row>
        <row r="1323">
          <cell r="B1323">
            <v>1357</v>
          </cell>
          <cell r="C1323">
            <v>587</v>
          </cell>
          <cell r="D1323" t="str">
            <v>SAUCHELLA</v>
          </cell>
          <cell r="E1323" t="str">
            <v>INCORONATA</v>
          </cell>
        </row>
        <row r="1324">
          <cell r="B1324">
            <v>1360</v>
          </cell>
          <cell r="C1324">
            <v>588</v>
          </cell>
          <cell r="D1324" t="str">
            <v>CULLHAJ</v>
          </cell>
          <cell r="E1324" t="str">
            <v>QERIME</v>
          </cell>
          <cell r="F1324">
            <v>2061.0700000000002</v>
          </cell>
        </row>
        <row r="1325">
          <cell r="B1325">
            <v>1361</v>
          </cell>
          <cell r="C1325">
            <v>589</v>
          </cell>
          <cell r="D1325" t="str">
            <v>MONARI</v>
          </cell>
          <cell r="E1325" t="str">
            <v>RACHELE</v>
          </cell>
          <cell r="F1325">
            <v>17598.21</v>
          </cell>
        </row>
        <row r="1326">
          <cell r="B1326">
            <v>1362</v>
          </cell>
          <cell r="C1326">
            <v>589</v>
          </cell>
          <cell r="D1326" t="str">
            <v>DAL CANTO</v>
          </cell>
          <cell r="E1326" t="str">
            <v>LORENZO</v>
          </cell>
          <cell r="F1326">
            <v>17598.21</v>
          </cell>
        </row>
        <row r="1327">
          <cell r="B1327">
            <v>1363</v>
          </cell>
          <cell r="C1327">
            <v>435</v>
          </cell>
          <cell r="D1327" t="str">
            <v>FERRARA</v>
          </cell>
          <cell r="E1327" t="str">
            <v>FRANCESCO</v>
          </cell>
          <cell r="F1327">
            <v>14433.7</v>
          </cell>
        </row>
        <row r="1328">
          <cell r="B1328">
            <v>1364</v>
          </cell>
          <cell r="C1328">
            <v>590</v>
          </cell>
          <cell r="D1328" t="str">
            <v>PANICHI</v>
          </cell>
          <cell r="E1328" t="str">
            <v>CECILIA</v>
          </cell>
          <cell r="F1328">
            <v>15095.44</v>
          </cell>
        </row>
        <row r="1329">
          <cell r="B1329">
            <v>1366</v>
          </cell>
          <cell r="C1329">
            <v>591</v>
          </cell>
          <cell r="D1329" t="str">
            <v>COCILOVA</v>
          </cell>
          <cell r="E1329" t="str">
            <v>CINZIA</v>
          </cell>
        </row>
        <row r="1330">
          <cell r="B1330">
            <v>1367</v>
          </cell>
          <cell r="C1330">
            <v>591</v>
          </cell>
          <cell r="D1330" t="str">
            <v>GIOVANNETTI</v>
          </cell>
          <cell r="E1330" t="str">
            <v>ENRICO</v>
          </cell>
        </row>
        <row r="1331">
          <cell r="B1331">
            <v>1368</v>
          </cell>
          <cell r="C1331">
            <v>505</v>
          </cell>
          <cell r="D1331" t="str">
            <v>GIRALDO</v>
          </cell>
          <cell r="E1331" t="str">
            <v>VITTORIA</v>
          </cell>
        </row>
        <row r="1332">
          <cell r="B1332">
            <v>1369</v>
          </cell>
          <cell r="C1332">
            <v>592</v>
          </cell>
          <cell r="D1332" t="str">
            <v>GUAGLIARDO</v>
          </cell>
          <cell r="E1332" t="str">
            <v>ANDREA</v>
          </cell>
        </row>
        <row r="1333">
          <cell r="B1333">
            <v>1370</v>
          </cell>
          <cell r="C1333">
            <v>592</v>
          </cell>
          <cell r="D1333" t="str">
            <v>GUAGLIARDO</v>
          </cell>
          <cell r="E1333" t="str">
            <v>FEDERICA</v>
          </cell>
        </row>
        <row r="1334">
          <cell r="B1334">
            <v>1371</v>
          </cell>
          <cell r="C1334">
            <v>593</v>
          </cell>
          <cell r="D1334" t="str">
            <v>LAMNAOUAR</v>
          </cell>
          <cell r="E1334" t="str">
            <v>FATTAH</v>
          </cell>
          <cell r="F1334">
            <v>2597.41</v>
          </cell>
        </row>
        <row r="1335">
          <cell r="B1335">
            <v>1958</v>
          </cell>
          <cell r="C1335">
            <v>845</v>
          </cell>
          <cell r="D1335" t="str">
            <v>NESTI</v>
          </cell>
          <cell r="E1335" t="str">
            <v>ELISABETTA</v>
          </cell>
        </row>
        <row r="1336">
          <cell r="B1336">
            <v>1373</v>
          </cell>
          <cell r="C1336">
            <v>594</v>
          </cell>
          <cell r="D1336" t="str">
            <v>BERTELLI</v>
          </cell>
          <cell r="E1336" t="str">
            <v>ALESSANDRA</v>
          </cell>
        </row>
        <row r="1337">
          <cell r="B1337">
            <v>1374</v>
          </cell>
          <cell r="C1337">
            <v>594</v>
          </cell>
          <cell r="D1337" t="str">
            <v>MATTEUCCI</v>
          </cell>
          <cell r="E1337" t="str">
            <v>LAVINIA</v>
          </cell>
        </row>
        <row r="1338">
          <cell r="B1338">
            <v>1375</v>
          </cell>
          <cell r="C1338">
            <v>595</v>
          </cell>
          <cell r="D1338" t="str">
            <v>GANGAROSSA</v>
          </cell>
          <cell r="E1338" t="str">
            <v>MARIA BARBARA</v>
          </cell>
          <cell r="F1338">
            <v>5760.07</v>
          </cell>
        </row>
        <row r="1339">
          <cell r="B1339">
            <v>1376</v>
          </cell>
          <cell r="C1339">
            <v>595</v>
          </cell>
          <cell r="D1339" t="str">
            <v>MEINI</v>
          </cell>
          <cell r="E1339" t="str">
            <v>GIULIA</v>
          </cell>
          <cell r="F1339">
            <v>5760.07</v>
          </cell>
        </row>
        <row r="1340">
          <cell r="B1340">
            <v>1377</v>
          </cell>
          <cell r="C1340">
            <v>596</v>
          </cell>
          <cell r="D1340" t="str">
            <v>ORSINI</v>
          </cell>
          <cell r="E1340" t="str">
            <v>SIMONE</v>
          </cell>
          <cell r="F1340">
            <v>19313.419999999998</v>
          </cell>
        </row>
        <row r="1341">
          <cell r="B1341">
            <v>1378</v>
          </cell>
          <cell r="C1341">
            <v>596</v>
          </cell>
          <cell r="D1341" t="str">
            <v>ORSINI</v>
          </cell>
          <cell r="E1341" t="str">
            <v>LEONARDO</v>
          </cell>
          <cell r="F1341">
            <v>19313.419999999998</v>
          </cell>
        </row>
        <row r="1342">
          <cell r="B1342">
            <v>1379</v>
          </cell>
          <cell r="C1342">
            <v>597</v>
          </cell>
          <cell r="D1342" t="str">
            <v>SCUOTTO</v>
          </cell>
          <cell r="E1342" t="str">
            <v>ASSUNTA</v>
          </cell>
          <cell r="F1342">
            <v>6181.07</v>
          </cell>
        </row>
        <row r="1343">
          <cell r="B1343">
            <v>1380</v>
          </cell>
          <cell r="C1343">
            <v>597</v>
          </cell>
          <cell r="D1343" t="str">
            <v>PAGLIAI</v>
          </cell>
          <cell r="E1343" t="str">
            <v>ANGELICA</v>
          </cell>
          <cell r="F1343">
            <v>6181.07</v>
          </cell>
        </row>
        <row r="1344">
          <cell r="B1344">
            <v>1381</v>
          </cell>
          <cell r="C1344">
            <v>597</v>
          </cell>
          <cell r="D1344" t="str">
            <v>PAGLIAI</v>
          </cell>
          <cell r="E1344" t="str">
            <v>BENEDETTA</v>
          </cell>
          <cell r="F1344">
            <v>6181.07</v>
          </cell>
        </row>
        <row r="1345">
          <cell r="B1345">
            <v>1382</v>
          </cell>
          <cell r="C1345">
            <v>553</v>
          </cell>
          <cell r="D1345" t="str">
            <v>PASSANNANTI</v>
          </cell>
          <cell r="E1345" t="str">
            <v>NICOLE MARIE</v>
          </cell>
          <cell r="F1345">
            <v>9371.7099999999991</v>
          </cell>
        </row>
        <row r="1346">
          <cell r="B1346">
            <v>1383</v>
          </cell>
          <cell r="C1346">
            <v>598</v>
          </cell>
          <cell r="D1346" t="str">
            <v>ROTINI</v>
          </cell>
          <cell r="E1346" t="str">
            <v>SABRINA</v>
          </cell>
          <cell r="F1346">
            <v>19883.55</v>
          </cell>
        </row>
        <row r="1347">
          <cell r="B1347">
            <v>1384</v>
          </cell>
          <cell r="C1347">
            <v>598</v>
          </cell>
          <cell r="D1347" t="str">
            <v>SERRAGLINI</v>
          </cell>
          <cell r="E1347" t="str">
            <v>SERENA</v>
          </cell>
          <cell r="F1347">
            <v>19883.55</v>
          </cell>
        </row>
        <row r="1348">
          <cell r="B1348">
            <v>1385</v>
          </cell>
          <cell r="C1348">
            <v>599</v>
          </cell>
          <cell r="D1348" t="str">
            <v>SKENDERI</v>
          </cell>
          <cell r="E1348" t="str">
            <v>RESMIJE</v>
          </cell>
          <cell r="F1348">
            <v>3154.15</v>
          </cell>
        </row>
        <row r="1349">
          <cell r="B1349">
            <v>1386</v>
          </cell>
          <cell r="C1349">
            <v>599</v>
          </cell>
          <cell r="D1349" t="str">
            <v>SKENDERI</v>
          </cell>
          <cell r="E1349" t="str">
            <v>JUELA</v>
          </cell>
          <cell r="F1349">
            <v>3154.15</v>
          </cell>
        </row>
        <row r="1350">
          <cell r="B1350">
            <v>1389</v>
          </cell>
          <cell r="C1350">
            <v>601</v>
          </cell>
          <cell r="D1350" t="str">
            <v>XUE</v>
          </cell>
          <cell r="E1350" t="str">
            <v>BAOHUA</v>
          </cell>
        </row>
        <row r="1351">
          <cell r="B1351">
            <v>1390</v>
          </cell>
          <cell r="C1351">
            <v>601</v>
          </cell>
          <cell r="D1351" t="str">
            <v>XUE</v>
          </cell>
          <cell r="E1351" t="str">
            <v>PAOLO</v>
          </cell>
        </row>
        <row r="1352">
          <cell r="B1352">
            <v>1391</v>
          </cell>
          <cell r="C1352">
            <v>533</v>
          </cell>
          <cell r="D1352" t="str">
            <v>AGRELLI</v>
          </cell>
          <cell r="E1352" t="str">
            <v>MARTINA</v>
          </cell>
          <cell r="F1352">
            <v>24287.119999999999</v>
          </cell>
        </row>
        <row r="1353">
          <cell r="B1353">
            <v>1392</v>
          </cell>
          <cell r="C1353">
            <v>602</v>
          </cell>
          <cell r="D1353" t="str">
            <v>ASCIONE</v>
          </cell>
          <cell r="E1353" t="str">
            <v>LIBERATO</v>
          </cell>
          <cell r="F1353">
            <v>15664.5</v>
          </cell>
        </row>
        <row r="1354">
          <cell r="B1354">
            <v>1394</v>
          </cell>
          <cell r="C1354">
            <v>603</v>
          </cell>
          <cell r="D1354" t="str">
            <v>BARSOTTINI</v>
          </cell>
          <cell r="E1354" t="str">
            <v>FABRIZIO</v>
          </cell>
        </row>
        <row r="1355">
          <cell r="B1355">
            <v>1395</v>
          </cell>
          <cell r="C1355">
            <v>603</v>
          </cell>
          <cell r="D1355" t="str">
            <v>BARSOTTINI</v>
          </cell>
          <cell r="E1355" t="str">
            <v>TOMMASO</v>
          </cell>
        </row>
        <row r="1356">
          <cell r="B1356">
            <v>3902</v>
          </cell>
          <cell r="C1356">
            <v>823</v>
          </cell>
          <cell r="D1356" t="str">
            <v>INS. ELEM. PERIGNANO</v>
          </cell>
          <cell r="E1356" t="str">
            <v>14</v>
          </cell>
        </row>
        <row r="1357">
          <cell r="B1357">
            <v>1396</v>
          </cell>
          <cell r="C1357">
            <v>604</v>
          </cell>
          <cell r="D1357" t="str">
            <v>PIERLUIGI</v>
          </cell>
          <cell r="E1357" t="str">
            <v>MARIALAURA</v>
          </cell>
        </row>
        <row r="1358">
          <cell r="B1358">
            <v>1397</v>
          </cell>
          <cell r="C1358">
            <v>604</v>
          </cell>
          <cell r="D1358" t="str">
            <v>BECHERINI</v>
          </cell>
          <cell r="E1358" t="str">
            <v>ANNALISA</v>
          </cell>
        </row>
        <row r="1359">
          <cell r="B1359">
            <v>1398</v>
          </cell>
          <cell r="C1359">
            <v>605</v>
          </cell>
          <cell r="D1359" t="str">
            <v>BANI</v>
          </cell>
          <cell r="E1359" t="str">
            <v>ELISA</v>
          </cell>
          <cell r="F1359">
            <v>6993.81</v>
          </cell>
        </row>
        <row r="1360">
          <cell r="B1360">
            <v>1399</v>
          </cell>
          <cell r="C1360">
            <v>605</v>
          </cell>
          <cell r="D1360" t="str">
            <v>BENVENUTI</v>
          </cell>
          <cell r="E1360" t="str">
            <v>VICTORIA</v>
          </cell>
          <cell r="F1360">
            <v>6993.81</v>
          </cell>
        </row>
        <row r="1361">
          <cell r="B1361">
            <v>1400</v>
          </cell>
          <cell r="C1361">
            <v>497</v>
          </cell>
          <cell r="D1361" t="str">
            <v>BRACCI</v>
          </cell>
          <cell r="E1361" t="str">
            <v>MARCO</v>
          </cell>
          <cell r="F1361">
            <v>20784.8</v>
          </cell>
        </row>
        <row r="1362">
          <cell r="B1362">
            <v>1402</v>
          </cell>
          <cell r="C1362">
            <v>536</v>
          </cell>
          <cell r="D1362" t="str">
            <v>BURNAZI</v>
          </cell>
          <cell r="E1362" t="str">
            <v>HAZIZ</v>
          </cell>
        </row>
        <row r="1363">
          <cell r="B1363">
            <v>2993</v>
          </cell>
          <cell r="C1363">
            <v>1251</v>
          </cell>
          <cell r="D1363" t="str">
            <v>CITI</v>
          </cell>
          <cell r="E1363" t="str">
            <v>MASSIMO</v>
          </cell>
        </row>
        <row r="1364">
          <cell r="B1364">
            <v>1403</v>
          </cell>
          <cell r="C1364">
            <v>948</v>
          </cell>
          <cell r="D1364" t="str">
            <v>COCCHIOLA</v>
          </cell>
          <cell r="E1364" t="str">
            <v>ELISABETTA</v>
          </cell>
        </row>
        <row r="1365">
          <cell r="B1365">
            <v>1404</v>
          </cell>
          <cell r="C1365">
            <v>606</v>
          </cell>
          <cell r="D1365" t="str">
            <v>CARACCIOLO</v>
          </cell>
          <cell r="E1365" t="str">
            <v>MICHELE</v>
          </cell>
        </row>
        <row r="1366">
          <cell r="B1366">
            <v>1406</v>
          </cell>
          <cell r="C1366">
            <v>607</v>
          </cell>
          <cell r="D1366" t="str">
            <v>CARIOLIGI</v>
          </cell>
          <cell r="E1366" t="str">
            <v>LEONARDO</v>
          </cell>
        </row>
        <row r="1367">
          <cell r="B1367">
            <v>1407</v>
          </cell>
          <cell r="C1367">
            <v>608</v>
          </cell>
          <cell r="D1367" t="str">
            <v>SCALZI</v>
          </cell>
          <cell r="E1367" t="str">
            <v>DANIELA</v>
          </cell>
        </row>
        <row r="1368">
          <cell r="B1368">
            <v>1408</v>
          </cell>
          <cell r="C1368">
            <v>608</v>
          </cell>
          <cell r="D1368" t="str">
            <v>CERA</v>
          </cell>
          <cell r="E1368" t="str">
            <v>GIUSEPPE PIERO</v>
          </cell>
        </row>
        <row r="1369">
          <cell r="B1369">
            <v>1409</v>
          </cell>
          <cell r="C1369">
            <v>609</v>
          </cell>
          <cell r="D1369" t="str">
            <v>BARONTINI</v>
          </cell>
          <cell r="E1369" t="str">
            <v>ELISA</v>
          </cell>
        </row>
        <row r="1370">
          <cell r="B1370">
            <v>1412</v>
          </cell>
          <cell r="C1370">
            <v>588</v>
          </cell>
          <cell r="D1370" t="str">
            <v>CULLHAJ</v>
          </cell>
          <cell r="E1370" t="str">
            <v>SARA</v>
          </cell>
          <cell r="F1370">
            <v>2061.0700000000002</v>
          </cell>
        </row>
        <row r="1371">
          <cell r="B1371">
            <v>1411</v>
          </cell>
          <cell r="C1371">
            <v>375</v>
          </cell>
          <cell r="D1371" t="str">
            <v>CRIVELLO</v>
          </cell>
          <cell r="E1371" t="str">
            <v>ANNA</v>
          </cell>
          <cell r="F1371">
            <v>35668.57</v>
          </cell>
        </row>
        <row r="1372">
          <cell r="B1372">
            <v>1413</v>
          </cell>
          <cell r="C1372">
            <v>610</v>
          </cell>
          <cell r="D1372" t="str">
            <v>SACCA'</v>
          </cell>
          <cell r="E1372" t="str">
            <v>MARILENA</v>
          </cell>
        </row>
        <row r="1373">
          <cell r="B1373">
            <v>1414</v>
          </cell>
          <cell r="C1373">
            <v>610</v>
          </cell>
          <cell r="D1373" t="str">
            <v>DONATO</v>
          </cell>
          <cell r="E1373" t="str">
            <v>PASQUALE</v>
          </cell>
        </row>
        <row r="1374">
          <cell r="B1374">
            <v>1415</v>
          </cell>
          <cell r="C1374">
            <v>544</v>
          </cell>
          <cell r="D1374" t="str">
            <v>FERRAGAMO</v>
          </cell>
          <cell r="E1374" t="str">
            <v>ALESSIA</v>
          </cell>
          <cell r="F1374">
            <v>0</v>
          </cell>
        </row>
        <row r="1375">
          <cell r="B1375">
            <v>1417</v>
          </cell>
          <cell r="C1375">
            <v>611</v>
          </cell>
          <cell r="D1375" t="str">
            <v>MASSIDDA</v>
          </cell>
          <cell r="E1375" t="str">
            <v>FEDERICO</v>
          </cell>
          <cell r="F1375">
            <v>3660.56</v>
          </cell>
        </row>
        <row r="1376">
          <cell r="B1376">
            <v>1418</v>
          </cell>
          <cell r="C1376">
            <v>612</v>
          </cell>
          <cell r="D1376" t="str">
            <v>MATTIELLO</v>
          </cell>
          <cell r="E1376" t="str">
            <v>RICCARDO</v>
          </cell>
        </row>
        <row r="1377">
          <cell r="B1377">
            <v>1419</v>
          </cell>
          <cell r="C1377">
            <v>612</v>
          </cell>
          <cell r="D1377" t="str">
            <v>MATTIELLO</v>
          </cell>
          <cell r="E1377" t="str">
            <v>JOHNEY</v>
          </cell>
        </row>
        <row r="1378">
          <cell r="B1378">
            <v>1421</v>
          </cell>
          <cell r="C1378">
            <v>613</v>
          </cell>
          <cell r="D1378" t="str">
            <v>MAZZA</v>
          </cell>
          <cell r="E1378" t="str">
            <v>SOFIA</v>
          </cell>
        </row>
        <row r="1379">
          <cell r="B1379">
            <v>1422</v>
          </cell>
          <cell r="C1379">
            <v>614</v>
          </cell>
          <cell r="D1379" t="str">
            <v>PEZZINI</v>
          </cell>
          <cell r="E1379" t="str">
            <v>MASSIMILIANO</v>
          </cell>
        </row>
        <row r="1380">
          <cell r="B1380">
            <v>1423</v>
          </cell>
          <cell r="C1380">
            <v>614</v>
          </cell>
          <cell r="D1380" t="str">
            <v>PEZZINI</v>
          </cell>
          <cell r="E1380" t="str">
            <v>DELIA</v>
          </cell>
        </row>
        <row r="1381">
          <cell r="B1381">
            <v>1424</v>
          </cell>
          <cell r="C1381">
            <v>577</v>
          </cell>
          <cell r="D1381" t="str">
            <v>PISTOLESI</v>
          </cell>
          <cell r="E1381" t="str">
            <v>EVA</v>
          </cell>
          <cell r="F1381">
            <v>17182.009999999998</v>
          </cell>
        </row>
        <row r="1382">
          <cell r="B1382">
            <v>1425</v>
          </cell>
          <cell r="C1382">
            <v>599</v>
          </cell>
          <cell r="D1382" t="str">
            <v>SKENDERI</v>
          </cell>
          <cell r="E1382" t="str">
            <v>ENES</v>
          </cell>
          <cell r="F1382">
            <v>3154.15</v>
          </cell>
        </row>
        <row r="1383">
          <cell r="B1383">
            <v>1426</v>
          </cell>
          <cell r="C1383">
            <v>615</v>
          </cell>
          <cell r="D1383" t="str">
            <v>TREMOLANTI</v>
          </cell>
          <cell r="E1383" t="str">
            <v>IRENE</v>
          </cell>
          <cell r="F1383">
            <v>24170.52</v>
          </cell>
        </row>
        <row r="1384">
          <cell r="B1384">
            <v>1427</v>
          </cell>
          <cell r="C1384">
            <v>615</v>
          </cell>
          <cell r="D1384" t="str">
            <v>TINCOLINI</v>
          </cell>
          <cell r="E1384" t="str">
            <v>SERENA</v>
          </cell>
          <cell r="F1384">
            <v>24170.52</v>
          </cell>
        </row>
        <row r="1385">
          <cell r="B1385">
            <v>1428</v>
          </cell>
          <cell r="C1385">
            <v>616</v>
          </cell>
          <cell r="D1385" t="str">
            <v>TOMAS</v>
          </cell>
          <cell r="E1385" t="str">
            <v>IGNAZIO</v>
          </cell>
        </row>
        <row r="1386">
          <cell r="B1386">
            <v>1430</v>
          </cell>
          <cell r="C1386">
            <v>617</v>
          </cell>
          <cell r="D1386" t="str">
            <v>ARMANI</v>
          </cell>
          <cell r="E1386" t="str">
            <v>DANIELE</v>
          </cell>
        </row>
        <row r="1387">
          <cell r="B1387">
            <v>1431</v>
          </cell>
          <cell r="C1387">
            <v>617</v>
          </cell>
          <cell r="D1387" t="str">
            <v>ARMANI</v>
          </cell>
          <cell r="E1387" t="str">
            <v>GIULIO</v>
          </cell>
        </row>
        <row r="1388">
          <cell r="B1388">
            <v>1432</v>
          </cell>
          <cell r="C1388">
            <v>618</v>
          </cell>
          <cell r="D1388" t="str">
            <v>SALVADORI</v>
          </cell>
          <cell r="E1388" t="str">
            <v>ROBERTA</v>
          </cell>
        </row>
        <row r="1389">
          <cell r="B1389">
            <v>1433</v>
          </cell>
          <cell r="C1389">
            <v>618</v>
          </cell>
          <cell r="D1389" t="str">
            <v>BACHI</v>
          </cell>
          <cell r="E1389" t="str">
            <v>GIOVANNI</v>
          </cell>
        </row>
        <row r="1390">
          <cell r="B1390">
            <v>1434</v>
          </cell>
          <cell r="C1390">
            <v>557</v>
          </cell>
          <cell r="D1390" t="str">
            <v>CASTELLINI</v>
          </cell>
          <cell r="E1390" t="str">
            <v>SIMONA</v>
          </cell>
          <cell r="F1390">
            <v>9658.39</v>
          </cell>
        </row>
        <row r="1391">
          <cell r="B1391">
            <v>1435</v>
          </cell>
          <cell r="C1391">
            <v>557</v>
          </cell>
          <cell r="D1391" t="str">
            <v>BARLETTANI</v>
          </cell>
          <cell r="E1391" t="str">
            <v>SARA</v>
          </cell>
          <cell r="F1391">
            <v>9658.39</v>
          </cell>
        </row>
        <row r="1392">
          <cell r="B1392">
            <v>1436</v>
          </cell>
          <cell r="C1392">
            <v>531</v>
          </cell>
          <cell r="D1392" t="str">
            <v>RIBECHINI</v>
          </cell>
          <cell r="E1392" t="str">
            <v>ARIANNA</v>
          </cell>
          <cell r="F1392">
            <v>16669.400000000001</v>
          </cell>
        </row>
        <row r="1393">
          <cell r="B1393">
            <v>1437</v>
          </cell>
          <cell r="C1393">
            <v>531</v>
          </cell>
          <cell r="D1393" t="str">
            <v>BIMBI</v>
          </cell>
          <cell r="E1393" t="str">
            <v>ALICE</v>
          </cell>
          <cell r="F1393">
            <v>16669.400000000001</v>
          </cell>
        </row>
        <row r="1394">
          <cell r="B1394">
            <v>1438</v>
          </cell>
          <cell r="C1394">
            <v>457</v>
          </cell>
          <cell r="D1394" t="str">
            <v>CECCOTTI</v>
          </cell>
          <cell r="E1394" t="str">
            <v>MATTEO</v>
          </cell>
        </row>
        <row r="1395">
          <cell r="B1395">
            <v>1439</v>
          </cell>
          <cell r="C1395">
            <v>539</v>
          </cell>
          <cell r="D1395" t="str">
            <v>CIGNONI</v>
          </cell>
          <cell r="E1395" t="str">
            <v>TOMMASO</v>
          </cell>
        </row>
        <row r="1396">
          <cell r="B1396">
            <v>1441</v>
          </cell>
          <cell r="C1396">
            <v>619</v>
          </cell>
          <cell r="D1396" t="str">
            <v>DA VALLE</v>
          </cell>
          <cell r="E1396" t="str">
            <v>MATTIA</v>
          </cell>
        </row>
        <row r="1397">
          <cell r="B1397">
            <v>1442</v>
          </cell>
          <cell r="C1397">
            <v>620</v>
          </cell>
          <cell r="D1397" t="str">
            <v>MACCHIA</v>
          </cell>
          <cell r="E1397" t="str">
            <v>ADRIANA</v>
          </cell>
        </row>
        <row r="1398">
          <cell r="B1398">
            <v>1443</v>
          </cell>
          <cell r="C1398">
            <v>620</v>
          </cell>
          <cell r="D1398" t="str">
            <v>FARRUGGIA</v>
          </cell>
          <cell r="E1398" t="str">
            <v>ALLEGRA</v>
          </cell>
        </row>
        <row r="1399">
          <cell r="B1399">
            <v>1446</v>
          </cell>
          <cell r="C1399">
            <v>550</v>
          </cell>
          <cell r="D1399" t="str">
            <v>LANCIOLI</v>
          </cell>
          <cell r="E1399" t="str">
            <v>LUCA</v>
          </cell>
        </row>
        <row r="1400">
          <cell r="B1400">
            <v>1448</v>
          </cell>
          <cell r="C1400">
            <v>622</v>
          </cell>
          <cell r="D1400" t="str">
            <v>LISI</v>
          </cell>
          <cell r="E1400" t="str">
            <v>DARIO</v>
          </cell>
        </row>
        <row r="1401">
          <cell r="B1401">
            <v>1449</v>
          </cell>
          <cell r="C1401">
            <v>623</v>
          </cell>
          <cell r="D1401" t="str">
            <v>PANZANI</v>
          </cell>
          <cell r="E1401" t="str">
            <v>NICOLETTA</v>
          </cell>
        </row>
        <row r="1402">
          <cell r="B1402">
            <v>1450</v>
          </cell>
          <cell r="C1402">
            <v>623</v>
          </cell>
          <cell r="D1402" t="str">
            <v>LIVIO</v>
          </cell>
          <cell r="E1402" t="str">
            <v>JUDITTA</v>
          </cell>
        </row>
        <row r="1403">
          <cell r="B1403">
            <v>1451</v>
          </cell>
          <cell r="C1403">
            <v>624</v>
          </cell>
          <cell r="D1403" t="str">
            <v>PARRI</v>
          </cell>
          <cell r="E1403" t="str">
            <v>LUISELLA</v>
          </cell>
        </row>
        <row r="1404">
          <cell r="B1404">
            <v>1452</v>
          </cell>
          <cell r="C1404">
            <v>624</v>
          </cell>
          <cell r="D1404" t="str">
            <v>MANNUCCI</v>
          </cell>
          <cell r="E1404" t="str">
            <v>IACOPO</v>
          </cell>
        </row>
        <row r="1405">
          <cell r="B1405">
            <v>3903</v>
          </cell>
          <cell r="C1405">
            <v>823</v>
          </cell>
          <cell r="D1405" t="str">
            <v>INS. ELEM. PERIGNANO</v>
          </cell>
          <cell r="E1405" t="str">
            <v>15</v>
          </cell>
        </row>
        <row r="1406">
          <cell r="B1406">
            <v>1453</v>
          </cell>
          <cell r="C1406">
            <v>551</v>
          </cell>
          <cell r="D1406" t="str">
            <v>MENICHETTI</v>
          </cell>
          <cell r="E1406" t="str">
            <v>LAURA</v>
          </cell>
        </row>
        <row r="1407">
          <cell r="B1407">
            <v>1454</v>
          </cell>
          <cell r="C1407">
            <v>578</v>
          </cell>
          <cell r="D1407" t="str">
            <v>PRIAMI</v>
          </cell>
          <cell r="E1407" t="str">
            <v>STEFANO</v>
          </cell>
          <cell r="F1407">
            <v>9184.14</v>
          </cell>
        </row>
        <row r="1408">
          <cell r="B1408">
            <v>1455</v>
          </cell>
          <cell r="C1408">
            <v>566</v>
          </cell>
          <cell r="D1408" t="str">
            <v>SCHININA'</v>
          </cell>
          <cell r="E1408" t="str">
            <v>NOEMI</v>
          </cell>
          <cell r="F1408">
            <v>16197.58</v>
          </cell>
        </row>
        <row r="1409">
          <cell r="B1409">
            <v>1456</v>
          </cell>
          <cell r="C1409">
            <v>477</v>
          </cell>
          <cell r="D1409" t="str">
            <v>TURIZIO</v>
          </cell>
          <cell r="E1409" t="str">
            <v>MIRKO</v>
          </cell>
          <cell r="F1409">
            <v>11353.25</v>
          </cell>
        </row>
        <row r="1410">
          <cell r="B1410">
            <v>1458</v>
          </cell>
          <cell r="C1410">
            <v>625</v>
          </cell>
          <cell r="D1410" t="str">
            <v>CECCHINELLI</v>
          </cell>
          <cell r="E1410" t="str">
            <v>LUIGI</v>
          </cell>
        </row>
        <row r="1411">
          <cell r="B1411">
            <v>1459</v>
          </cell>
          <cell r="C1411">
            <v>625</v>
          </cell>
          <cell r="D1411" t="str">
            <v>CECCHINELLI</v>
          </cell>
          <cell r="E1411" t="str">
            <v>GIOELE</v>
          </cell>
        </row>
        <row r="1412">
          <cell r="B1412">
            <v>1461</v>
          </cell>
          <cell r="C1412">
            <v>626</v>
          </cell>
          <cell r="D1412" t="str">
            <v>LUCIANI</v>
          </cell>
          <cell r="E1412" t="str">
            <v>SARA</v>
          </cell>
        </row>
        <row r="1413">
          <cell r="B1413">
            <v>1460</v>
          </cell>
          <cell r="C1413">
            <v>626</v>
          </cell>
          <cell r="D1413" t="str">
            <v>IDILI</v>
          </cell>
          <cell r="E1413" t="str">
            <v>MARIA GIOVANNA</v>
          </cell>
        </row>
        <row r="1414">
          <cell r="B1414">
            <v>1462</v>
          </cell>
          <cell r="C1414">
            <v>18</v>
          </cell>
          <cell r="D1414" t="str">
            <v>NASZODI</v>
          </cell>
          <cell r="E1414" t="str">
            <v>ROBERTO</v>
          </cell>
        </row>
        <row r="1415">
          <cell r="B1415">
            <v>1463</v>
          </cell>
          <cell r="C1415">
            <v>18</v>
          </cell>
          <cell r="D1415" t="str">
            <v>NASZODI</v>
          </cell>
          <cell r="E1415" t="str">
            <v>NASZTASIA MIRIAM</v>
          </cell>
        </row>
        <row r="1416">
          <cell r="B1416">
            <v>1464</v>
          </cell>
          <cell r="C1416">
            <v>627</v>
          </cell>
          <cell r="D1416" t="str">
            <v>LOMBARDI</v>
          </cell>
          <cell r="E1416" t="str">
            <v>ILARIA</v>
          </cell>
          <cell r="F1416">
            <v>15901.77</v>
          </cell>
        </row>
        <row r="1417">
          <cell r="B1417">
            <v>1465</v>
          </cell>
          <cell r="C1417">
            <v>627</v>
          </cell>
          <cell r="D1417" t="str">
            <v>VERRI</v>
          </cell>
          <cell r="E1417" t="str">
            <v>FRANCESCO</v>
          </cell>
          <cell r="F1417">
            <v>15901.77</v>
          </cell>
        </row>
        <row r="1418">
          <cell r="B1418">
            <v>1466</v>
          </cell>
          <cell r="C1418">
            <v>628</v>
          </cell>
          <cell r="D1418" t="str">
            <v>MARINARI</v>
          </cell>
          <cell r="E1418" t="str">
            <v>MATTEO</v>
          </cell>
        </row>
        <row r="1419">
          <cell r="B1419">
            <v>1467</v>
          </cell>
          <cell r="C1419">
            <v>628</v>
          </cell>
          <cell r="D1419" t="str">
            <v>MARINARI</v>
          </cell>
          <cell r="E1419" t="str">
            <v>LUCA</v>
          </cell>
        </row>
        <row r="1420">
          <cell r="B1420">
            <v>1469</v>
          </cell>
          <cell r="C1420">
            <v>629</v>
          </cell>
          <cell r="D1420" t="str">
            <v>TARANDETTI</v>
          </cell>
          <cell r="E1420" t="str">
            <v>SARA</v>
          </cell>
        </row>
        <row r="1421">
          <cell r="B1421">
            <v>1470</v>
          </cell>
          <cell r="C1421">
            <v>629</v>
          </cell>
          <cell r="D1421" t="str">
            <v>BALDANZI</v>
          </cell>
          <cell r="E1421" t="str">
            <v>FILIPPO</v>
          </cell>
        </row>
        <row r="1422">
          <cell r="B1422">
            <v>1471</v>
          </cell>
          <cell r="C1422">
            <v>630</v>
          </cell>
          <cell r="D1422" t="str">
            <v>SCALICI</v>
          </cell>
          <cell r="E1422" t="str">
            <v>SANORA</v>
          </cell>
        </row>
        <row r="1423">
          <cell r="B1423">
            <v>1473</v>
          </cell>
          <cell r="C1423">
            <v>496</v>
          </cell>
          <cell r="D1423" t="str">
            <v>BIMBI</v>
          </cell>
          <cell r="E1423" t="str">
            <v>MATTIA</v>
          </cell>
        </row>
        <row r="1424">
          <cell r="B1424">
            <v>1476</v>
          </cell>
          <cell r="C1424">
            <v>632</v>
          </cell>
          <cell r="D1424" t="str">
            <v>AVENOSO</v>
          </cell>
          <cell r="E1424" t="str">
            <v>EMANUELA</v>
          </cell>
        </row>
        <row r="1425">
          <cell r="B1425">
            <v>3904</v>
          </cell>
          <cell r="C1425">
            <v>823</v>
          </cell>
          <cell r="D1425" t="str">
            <v>INS. ELEM. PERIGNANO</v>
          </cell>
          <cell r="E1425" t="str">
            <v>16</v>
          </cell>
        </row>
        <row r="1426">
          <cell r="B1426">
            <v>4090</v>
          </cell>
          <cell r="C1426">
            <v>545</v>
          </cell>
          <cell r="D1426" t="str">
            <v>FURINI</v>
          </cell>
          <cell r="E1426" t="str">
            <v>VALERIO</v>
          </cell>
          <cell r="F1426">
            <v>15126.45</v>
          </cell>
        </row>
        <row r="1427">
          <cell r="B1427">
            <v>1475</v>
          </cell>
          <cell r="C1427">
            <v>631</v>
          </cell>
          <cell r="D1427" t="str">
            <v>BROGNA</v>
          </cell>
          <cell r="E1427" t="str">
            <v>TOMMASO</v>
          </cell>
        </row>
        <row r="1428">
          <cell r="B1428">
            <v>1477</v>
          </cell>
          <cell r="C1428">
            <v>632</v>
          </cell>
          <cell r="D1428" t="str">
            <v>CIZMJA</v>
          </cell>
          <cell r="E1428" t="str">
            <v>CHIARA</v>
          </cell>
        </row>
        <row r="1429">
          <cell r="B1429">
            <v>1478</v>
          </cell>
          <cell r="C1429">
            <v>633</v>
          </cell>
          <cell r="D1429" t="str">
            <v>CALABRO'</v>
          </cell>
          <cell r="E1429" t="str">
            <v>SIMONA</v>
          </cell>
        </row>
        <row r="1430">
          <cell r="B1430">
            <v>1479</v>
          </cell>
          <cell r="C1430">
            <v>633</v>
          </cell>
          <cell r="D1430" t="str">
            <v>GAMBA</v>
          </cell>
          <cell r="E1430" t="str">
            <v>MANUEL</v>
          </cell>
        </row>
        <row r="1431">
          <cell r="B1431">
            <v>2385</v>
          </cell>
          <cell r="C1431">
            <v>1017</v>
          </cell>
          <cell r="D1431" t="str">
            <v>VOLPI</v>
          </cell>
          <cell r="E1431" t="str">
            <v>VALENTINO</v>
          </cell>
        </row>
        <row r="1432">
          <cell r="B1432">
            <v>3991</v>
          </cell>
          <cell r="C1432">
            <v>1568</v>
          </cell>
          <cell r="D1432" t="str">
            <v>PRICOP</v>
          </cell>
          <cell r="E1432" t="str">
            <v>LOREDANA</v>
          </cell>
        </row>
        <row r="1433">
          <cell r="B1433">
            <v>1483</v>
          </cell>
          <cell r="C1433">
            <v>635</v>
          </cell>
          <cell r="D1433" t="str">
            <v>LIMOSANI</v>
          </cell>
          <cell r="E1433" t="str">
            <v>AURORA</v>
          </cell>
        </row>
        <row r="1434">
          <cell r="B1434">
            <v>1484</v>
          </cell>
          <cell r="C1434">
            <v>636</v>
          </cell>
          <cell r="D1434" t="str">
            <v>BARONI</v>
          </cell>
          <cell r="E1434" t="str">
            <v>ELISA</v>
          </cell>
          <cell r="F1434">
            <v>14319.63</v>
          </cell>
        </row>
        <row r="1435">
          <cell r="B1435">
            <v>1485</v>
          </cell>
          <cell r="C1435">
            <v>636</v>
          </cell>
          <cell r="D1435" t="str">
            <v>MACELLONI</v>
          </cell>
          <cell r="E1435" t="str">
            <v>MATTIA</v>
          </cell>
          <cell r="F1435">
            <v>14319.63</v>
          </cell>
        </row>
        <row r="1436">
          <cell r="B1436">
            <v>1487</v>
          </cell>
          <cell r="C1436">
            <v>637</v>
          </cell>
          <cell r="D1436" t="str">
            <v>MENCIASSI</v>
          </cell>
          <cell r="E1436" t="str">
            <v>ANDREA</v>
          </cell>
        </row>
        <row r="1437">
          <cell r="B1437">
            <v>1488</v>
          </cell>
          <cell r="C1437">
            <v>638</v>
          </cell>
          <cell r="D1437" t="str">
            <v>BOLOGNESI</v>
          </cell>
          <cell r="E1437" t="str">
            <v>PAOLA</v>
          </cell>
        </row>
        <row r="1438">
          <cell r="B1438">
            <v>1490</v>
          </cell>
          <cell r="C1438">
            <v>639</v>
          </cell>
          <cell r="D1438" t="str">
            <v>NACCARI</v>
          </cell>
          <cell r="E1438" t="str">
            <v>ANTONIO</v>
          </cell>
        </row>
        <row r="1439">
          <cell r="B1439">
            <v>1491</v>
          </cell>
          <cell r="C1439">
            <v>639</v>
          </cell>
          <cell r="D1439" t="str">
            <v>NACCARI</v>
          </cell>
          <cell r="E1439" t="str">
            <v>AURORA MARIA</v>
          </cell>
        </row>
        <row r="1440">
          <cell r="B1440">
            <v>1492</v>
          </cell>
          <cell r="C1440">
            <v>640</v>
          </cell>
          <cell r="D1440" t="str">
            <v>BOSCATO</v>
          </cell>
          <cell r="E1440" t="str">
            <v>ROSA</v>
          </cell>
          <cell r="F1440">
            <v>14378.45</v>
          </cell>
        </row>
        <row r="1441">
          <cell r="B1441">
            <v>1493</v>
          </cell>
          <cell r="C1441">
            <v>640</v>
          </cell>
          <cell r="D1441" t="str">
            <v>PERICOLI</v>
          </cell>
          <cell r="E1441" t="str">
            <v>DAVIDE</v>
          </cell>
          <cell r="F1441">
            <v>14378.45</v>
          </cell>
        </row>
        <row r="1442">
          <cell r="B1442">
            <v>1495</v>
          </cell>
          <cell r="C1442">
            <v>641</v>
          </cell>
          <cell r="D1442" t="str">
            <v>PERINI</v>
          </cell>
          <cell r="E1442" t="str">
            <v>DIEGO</v>
          </cell>
        </row>
        <row r="1443">
          <cell r="B1443">
            <v>1497</v>
          </cell>
          <cell r="C1443">
            <v>642</v>
          </cell>
          <cell r="D1443" t="str">
            <v>PIERINI</v>
          </cell>
          <cell r="E1443" t="str">
            <v>EMMA</v>
          </cell>
        </row>
        <row r="1444">
          <cell r="B1444">
            <v>1498</v>
          </cell>
          <cell r="C1444">
            <v>643</v>
          </cell>
          <cell r="D1444" t="str">
            <v>SALA</v>
          </cell>
          <cell r="E1444" t="str">
            <v>RUDINA</v>
          </cell>
          <cell r="F1444">
            <v>6073.17</v>
          </cell>
        </row>
        <row r="1445">
          <cell r="B1445">
            <v>1499</v>
          </cell>
          <cell r="C1445">
            <v>643</v>
          </cell>
          <cell r="D1445" t="str">
            <v>SALA</v>
          </cell>
          <cell r="E1445" t="str">
            <v>UENDI</v>
          </cell>
          <cell r="F1445">
            <v>6073.17</v>
          </cell>
        </row>
        <row r="1446">
          <cell r="B1446">
            <v>1500</v>
          </cell>
          <cell r="C1446">
            <v>644</v>
          </cell>
          <cell r="D1446" t="str">
            <v>ROCCHI</v>
          </cell>
          <cell r="E1446" t="str">
            <v>SABRINA</v>
          </cell>
        </row>
        <row r="1447">
          <cell r="B1447">
            <v>1501</v>
          </cell>
          <cell r="C1447">
            <v>644</v>
          </cell>
          <cell r="D1447" t="str">
            <v>SALVADORI</v>
          </cell>
          <cell r="E1447" t="str">
            <v>MATTEO</v>
          </cell>
        </row>
        <row r="1448">
          <cell r="B1448">
            <v>1502</v>
          </cell>
          <cell r="C1448">
            <v>645</v>
          </cell>
          <cell r="D1448" t="str">
            <v>DAMI</v>
          </cell>
          <cell r="E1448" t="str">
            <v>CHIARA</v>
          </cell>
        </row>
        <row r="1449">
          <cell r="B1449">
            <v>1503</v>
          </cell>
          <cell r="C1449">
            <v>645</v>
          </cell>
          <cell r="D1449" t="str">
            <v>SAPIENZA</v>
          </cell>
          <cell r="E1449" t="str">
            <v>LORENZO</v>
          </cell>
        </row>
        <row r="1450">
          <cell r="B1450">
            <v>1504</v>
          </cell>
          <cell r="C1450">
            <v>646</v>
          </cell>
          <cell r="D1450" t="str">
            <v>CANTALUPO</v>
          </cell>
          <cell r="E1450" t="str">
            <v>GESSICA</v>
          </cell>
          <cell r="F1450">
            <v>0</v>
          </cell>
        </row>
        <row r="1451">
          <cell r="B1451">
            <v>1505</v>
          </cell>
          <cell r="C1451">
            <v>646</v>
          </cell>
          <cell r="D1451" t="str">
            <v>SARHAN</v>
          </cell>
          <cell r="E1451" t="str">
            <v>SIMOHAMMED</v>
          </cell>
          <cell r="F1451">
            <v>0</v>
          </cell>
        </row>
        <row r="1452">
          <cell r="B1452">
            <v>1507</v>
          </cell>
          <cell r="C1452">
            <v>647</v>
          </cell>
          <cell r="D1452" t="str">
            <v>SHABA</v>
          </cell>
          <cell r="E1452" t="str">
            <v>OLJVIA</v>
          </cell>
          <cell r="F1452">
            <v>2424.88</v>
          </cell>
        </row>
        <row r="1453">
          <cell r="B1453">
            <v>1509</v>
          </cell>
          <cell r="C1453">
            <v>648</v>
          </cell>
          <cell r="D1453" t="str">
            <v>TESTI</v>
          </cell>
          <cell r="E1453" t="str">
            <v>MATILDE</v>
          </cell>
        </row>
        <row r="1454">
          <cell r="B1454">
            <v>1510</v>
          </cell>
          <cell r="C1454">
            <v>649</v>
          </cell>
          <cell r="D1454" t="str">
            <v>PAMPANA</v>
          </cell>
          <cell r="E1454" t="str">
            <v>SONIA</v>
          </cell>
          <cell r="F1454">
            <v>19863.84</v>
          </cell>
        </row>
        <row r="1455">
          <cell r="B1455">
            <v>1511</v>
          </cell>
          <cell r="C1455">
            <v>649</v>
          </cell>
          <cell r="D1455" t="str">
            <v>VOLPI</v>
          </cell>
          <cell r="E1455" t="str">
            <v>ADELAIDE</v>
          </cell>
          <cell r="F1455">
            <v>19863.84</v>
          </cell>
        </row>
        <row r="1456">
          <cell r="B1456">
            <v>1785</v>
          </cell>
          <cell r="C1456">
            <v>775</v>
          </cell>
          <cell r="D1456" t="str">
            <v>FROSINI</v>
          </cell>
          <cell r="E1456" t="str">
            <v>FABRIZIO</v>
          </cell>
        </row>
        <row r="1457">
          <cell r="B1457">
            <v>1513</v>
          </cell>
          <cell r="C1457">
            <v>650</v>
          </cell>
          <cell r="D1457" t="str">
            <v>VRAPI</v>
          </cell>
          <cell r="E1457" t="str">
            <v>KATERINA</v>
          </cell>
        </row>
        <row r="1458">
          <cell r="B1458">
            <v>1514</v>
          </cell>
          <cell r="C1458">
            <v>651</v>
          </cell>
          <cell r="D1458" t="str">
            <v>AGO</v>
          </cell>
          <cell r="E1458" t="str">
            <v>ARVENOLA</v>
          </cell>
          <cell r="F1458">
            <v>8043.9</v>
          </cell>
        </row>
        <row r="1459">
          <cell r="B1459">
            <v>1515</v>
          </cell>
          <cell r="C1459">
            <v>651</v>
          </cell>
          <cell r="D1459" t="str">
            <v>AGO</v>
          </cell>
          <cell r="E1459" t="str">
            <v>ALTEO</v>
          </cell>
          <cell r="F1459">
            <v>8043.9</v>
          </cell>
        </row>
        <row r="1460">
          <cell r="B1460">
            <v>1516</v>
          </cell>
          <cell r="C1460">
            <v>652</v>
          </cell>
          <cell r="D1460" t="str">
            <v>ORLANDO</v>
          </cell>
          <cell r="E1460" t="str">
            <v>BARBARA</v>
          </cell>
        </row>
        <row r="1461">
          <cell r="B1461">
            <v>1517</v>
          </cell>
          <cell r="C1461">
            <v>652</v>
          </cell>
          <cell r="D1461" t="str">
            <v>BALDUCCI</v>
          </cell>
          <cell r="E1461" t="str">
            <v>NICOLA</v>
          </cell>
        </row>
        <row r="1462">
          <cell r="B1462">
            <v>1518</v>
          </cell>
          <cell r="C1462">
            <v>653</v>
          </cell>
          <cell r="D1462" t="str">
            <v>MEINI</v>
          </cell>
          <cell r="E1462" t="str">
            <v>ELISA</v>
          </cell>
          <cell r="F1462">
            <v>18701.25</v>
          </cell>
        </row>
        <row r="1463">
          <cell r="B1463">
            <v>1519</v>
          </cell>
          <cell r="C1463">
            <v>653</v>
          </cell>
          <cell r="D1463" t="str">
            <v>BELCARI</v>
          </cell>
          <cell r="E1463" t="str">
            <v>LAVINIA BERNARDETTE</v>
          </cell>
          <cell r="F1463">
            <v>18701.25</v>
          </cell>
        </row>
        <row r="1464">
          <cell r="B1464">
            <v>2190</v>
          </cell>
          <cell r="C1464">
            <v>936</v>
          </cell>
          <cell r="D1464" t="str">
            <v>ANAGRAFICA</v>
          </cell>
          <cell r="E1464" t="str">
            <v>FITTIZIA1</v>
          </cell>
        </row>
        <row r="1465">
          <cell r="B1465">
            <v>1521</v>
          </cell>
          <cell r="C1465">
            <v>654</v>
          </cell>
          <cell r="D1465" t="str">
            <v>BENDINELLI</v>
          </cell>
          <cell r="E1465" t="str">
            <v>LINDA</v>
          </cell>
          <cell r="F1465">
            <v>17871.21</v>
          </cell>
        </row>
        <row r="1466">
          <cell r="B1466">
            <v>1523</v>
          </cell>
          <cell r="C1466">
            <v>655</v>
          </cell>
          <cell r="D1466" t="str">
            <v>BENEDETTINI</v>
          </cell>
          <cell r="E1466" t="str">
            <v>MARCO</v>
          </cell>
        </row>
        <row r="1467">
          <cell r="B1467">
            <v>1524</v>
          </cell>
          <cell r="C1467">
            <v>656</v>
          </cell>
          <cell r="D1467" t="str">
            <v>PARENTI</v>
          </cell>
          <cell r="E1467" t="str">
            <v>SARA</v>
          </cell>
        </row>
        <row r="1468">
          <cell r="B1468">
            <v>1526</v>
          </cell>
          <cell r="C1468">
            <v>657</v>
          </cell>
          <cell r="D1468" t="str">
            <v>CINI</v>
          </cell>
          <cell r="E1468" t="str">
            <v>STELLA</v>
          </cell>
        </row>
        <row r="1469">
          <cell r="B1469">
            <v>1527</v>
          </cell>
          <cell r="C1469">
            <v>657</v>
          </cell>
          <cell r="D1469" t="str">
            <v>CAMBI</v>
          </cell>
          <cell r="E1469" t="str">
            <v>TOMMASO</v>
          </cell>
        </row>
        <row r="1470">
          <cell r="B1470">
            <v>1528</v>
          </cell>
          <cell r="C1470">
            <v>658</v>
          </cell>
          <cell r="D1470" t="str">
            <v>BERTINI</v>
          </cell>
          <cell r="E1470" t="str">
            <v>CINZIA</v>
          </cell>
          <cell r="F1470">
            <v>12274.32</v>
          </cell>
        </row>
        <row r="1471">
          <cell r="B1471">
            <v>1529</v>
          </cell>
          <cell r="C1471">
            <v>658</v>
          </cell>
          <cell r="D1471" t="str">
            <v>CRINCOLI</v>
          </cell>
          <cell r="E1471" t="str">
            <v>MANUEL</v>
          </cell>
          <cell r="F1471">
            <v>12274.32</v>
          </cell>
        </row>
        <row r="1472">
          <cell r="B1472">
            <v>1531</v>
          </cell>
          <cell r="C1472">
            <v>659</v>
          </cell>
          <cell r="D1472" t="str">
            <v>DELL'OMO</v>
          </cell>
          <cell r="E1472" t="str">
            <v>ELISA</v>
          </cell>
        </row>
        <row r="1473">
          <cell r="B1473">
            <v>1532</v>
          </cell>
          <cell r="C1473">
            <v>660</v>
          </cell>
          <cell r="D1473" t="str">
            <v>FATTICCIONI</v>
          </cell>
          <cell r="E1473" t="str">
            <v>CARLO</v>
          </cell>
        </row>
        <row r="1474">
          <cell r="B1474">
            <v>1533</v>
          </cell>
          <cell r="C1474">
            <v>660</v>
          </cell>
          <cell r="D1474" t="str">
            <v>FATTICCIONI</v>
          </cell>
          <cell r="E1474" t="str">
            <v>REBECCA</v>
          </cell>
        </row>
        <row r="1475">
          <cell r="B1475">
            <v>1534</v>
          </cell>
          <cell r="C1475">
            <v>544</v>
          </cell>
          <cell r="D1475" t="str">
            <v>FERRAGAMO</v>
          </cell>
          <cell r="E1475" t="str">
            <v>NICOLA GIOVANNI</v>
          </cell>
          <cell r="F1475">
            <v>0</v>
          </cell>
        </row>
        <row r="1476">
          <cell r="B1476">
            <v>1535</v>
          </cell>
          <cell r="C1476">
            <v>661</v>
          </cell>
          <cell r="D1476" t="str">
            <v>DIAFERIA</v>
          </cell>
          <cell r="E1476" t="str">
            <v>SONIA</v>
          </cell>
        </row>
        <row r="1477">
          <cell r="B1477">
            <v>1560</v>
          </cell>
          <cell r="C1477">
            <v>672</v>
          </cell>
          <cell r="D1477" t="str">
            <v>TONCELLI</v>
          </cell>
          <cell r="E1477" t="str">
            <v>ELISA</v>
          </cell>
        </row>
        <row r="1478">
          <cell r="B1478">
            <v>1536</v>
          </cell>
          <cell r="C1478">
            <v>661</v>
          </cell>
          <cell r="D1478" t="str">
            <v>FERRETTI</v>
          </cell>
          <cell r="E1478" t="str">
            <v>MATTIA</v>
          </cell>
        </row>
        <row r="1479">
          <cell r="B1479">
            <v>1537</v>
          </cell>
          <cell r="C1479">
            <v>662</v>
          </cell>
          <cell r="D1479" t="str">
            <v>CESARE</v>
          </cell>
          <cell r="E1479" t="str">
            <v>STEFANIA</v>
          </cell>
        </row>
        <row r="1480">
          <cell r="B1480">
            <v>1539</v>
          </cell>
          <cell r="C1480">
            <v>663</v>
          </cell>
          <cell r="D1480" t="str">
            <v>MARZOCCHI</v>
          </cell>
          <cell r="E1480" t="str">
            <v>ROLANDA</v>
          </cell>
        </row>
        <row r="1481">
          <cell r="B1481">
            <v>1540</v>
          </cell>
          <cell r="C1481">
            <v>663</v>
          </cell>
          <cell r="D1481" t="str">
            <v>GIOBBI</v>
          </cell>
          <cell r="E1481" t="str">
            <v>GIULIO</v>
          </cell>
        </row>
        <row r="1482">
          <cell r="B1482">
            <v>1541</v>
          </cell>
          <cell r="C1482">
            <v>664</v>
          </cell>
          <cell r="D1482" t="str">
            <v>MONTAGNANI</v>
          </cell>
          <cell r="E1482" t="str">
            <v>ALESSIA</v>
          </cell>
        </row>
        <row r="1483">
          <cell r="B1483">
            <v>1542</v>
          </cell>
          <cell r="C1483">
            <v>664</v>
          </cell>
          <cell r="D1483" t="str">
            <v>MARINARI</v>
          </cell>
          <cell r="E1483" t="str">
            <v>LUCREZIA</v>
          </cell>
        </row>
        <row r="1484">
          <cell r="B1484">
            <v>1543</v>
          </cell>
          <cell r="C1484">
            <v>488</v>
          </cell>
          <cell r="D1484" t="str">
            <v>MILO</v>
          </cell>
          <cell r="E1484" t="str">
            <v>GIULIA</v>
          </cell>
          <cell r="F1484">
            <v>11284.79</v>
          </cell>
        </row>
        <row r="1485">
          <cell r="B1485">
            <v>1544</v>
          </cell>
          <cell r="C1485">
            <v>923</v>
          </cell>
          <cell r="D1485" t="str">
            <v>PANTANI</v>
          </cell>
          <cell r="E1485" t="str">
            <v>MIRKO</v>
          </cell>
        </row>
        <row r="1486">
          <cell r="B1486">
            <v>1545</v>
          </cell>
          <cell r="C1486">
            <v>665</v>
          </cell>
          <cell r="D1486" t="str">
            <v>PANTANI</v>
          </cell>
          <cell r="E1486" t="str">
            <v>TOMMASO</v>
          </cell>
          <cell r="F1486">
            <v>5784.74</v>
          </cell>
        </row>
        <row r="1487">
          <cell r="B1487">
            <v>1546</v>
          </cell>
          <cell r="C1487">
            <v>666</v>
          </cell>
          <cell r="D1487" t="str">
            <v>PUCCIONI</v>
          </cell>
          <cell r="E1487" t="str">
            <v>LEONARDO</v>
          </cell>
        </row>
        <row r="1488">
          <cell r="B1488">
            <v>1547</v>
          </cell>
          <cell r="C1488">
            <v>666</v>
          </cell>
          <cell r="D1488" t="str">
            <v>PUCCIONI</v>
          </cell>
          <cell r="E1488" t="str">
            <v>ANNAGIULIA</v>
          </cell>
        </row>
        <row r="1489">
          <cell r="B1489">
            <v>1548</v>
          </cell>
          <cell r="C1489">
            <v>40</v>
          </cell>
          <cell r="D1489" t="str">
            <v>RESTIFO</v>
          </cell>
          <cell r="E1489" t="str">
            <v>GIUSEPPE</v>
          </cell>
          <cell r="F1489">
            <v>11991.95</v>
          </cell>
        </row>
        <row r="1490">
          <cell r="B1490">
            <v>1550</v>
          </cell>
          <cell r="C1490">
            <v>667</v>
          </cell>
          <cell r="D1490" t="str">
            <v>SEFA</v>
          </cell>
          <cell r="E1490" t="str">
            <v>VIOLA</v>
          </cell>
          <cell r="F1490">
            <v>2787.07</v>
          </cell>
        </row>
        <row r="1491">
          <cell r="B1491">
            <v>1551</v>
          </cell>
          <cell r="C1491">
            <v>667</v>
          </cell>
          <cell r="D1491" t="str">
            <v>SEFA</v>
          </cell>
          <cell r="E1491" t="str">
            <v>MARTINA</v>
          </cell>
          <cell r="F1491">
            <v>2787.07</v>
          </cell>
        </row>
        <row r="1492">
          <cell r="B1492">
            <v>1552</v>
          </cell>
          <cell r="C1492">
            <v>668</v>
          </cell>
          <cell r="D1492" t="str">
            <v>SPANO'</v>
          </cell>
          <cell r="E1492" t="str">
            <v>MASSIMILIANO</v>
          </cell>
          <cell r="F1492">
            <v>3995.69</v>
          </cell>
        </row>
        <row r="1493">
          <cell r="B1493">
            <v>1553</v>
          </cell>
          <cell r="C1493">
            <v>668</v>
          </cell>
          <cell r="D1493" t="str">
            <v>SPANO'</v>
          </cell>
          <cell r="E1493" t="str">
            <v>ALESSANDRO</v>
          </cell>
          <cell r="F1493">
            <v>3995.69</v>
          </cell>
        </row>
        <row r="1494">
          <cell r="B1494">
            <v>1554</v>
          </cell>
          <cell r="C1494">
            <v>669</v>
          </cell>
          <cell r="D1494" t="str">
            <v>DERI</v>
          </cell>
          <cell r="E1494" t="str">
            <v>TATIANA</v>
          </cell>
        </row>
        <row r="1495">
          <cell r="B1495">
            <v>1557</v>
          </cell>
          <cell r="C1495">
            <v>670</v>
          </cell>
          <cell r="D1495" t="str">
            <v>BALUCANI</v>
          </cell>
          <cell r="E1495" t="str">
            <v>CHANTAL</v>
          </cell>
          <cell r="F1495">
            <v>10942.26</v>
          </cell>
        </row>
        <row r="1496">
          <cell r="B1496">
            <v>1558</v>
          </cell>
          <cell r="C1496">
            <v>671</v>
          </cell>
          <cell r="D1496" t="str">
            <v>BACCIARDI</v>
          </cell>
          <cell r="E1496" t="str">
            <v>LAURA</v>
          </cell>
        </row>
        <row r="1497">
          <cell r="B1497">
            <v>1559</v>
          </cell>
          <cell r="C1497">
            <v>671</v>
          </cell>
          <cell r="D1497" t="str">
            <v>BATTINI</v>
          </cell>
          <cell r="E1497" t="str">
            <v>ELENA</v>
          </cell>
        </row>
        <row r="1498">
          <cell r="B1498">
            <v>1561</v>
          </cell>
          <cell r="C1498">
            <v>672</v>
          </cell>
          <cell r="D1498" t="str">
            <v>BECCANI</v>
          </cell>
          <cell r="E1498" t="str">
            <v>AURORA</v>
          </cell>
        </row>
        <row r="1499">
          <cell r="B1499">
            <v>1562</v>
          </cell>
          <cell r="C1499">
            <v>673</v>
          </cell>
          <cell r="D1499" t="str">
            <v>TOGNONI</v>
          </cell>
          <cell r="E1499" t="str">
            <v>ISABELLA</v>
          </cell>
        </row>
        <row r="1500">
          <cell r="B1500">
            <v>1564</v>
          </cell>
          <cell r="C1500">
            <v>674</v>
          </cell>
          <cell r="D1500" t="str">
            <v>MONTAGNANI</v>
          </cell>
          <cell r="E1500" t="str">
            <v>GIADA</v>
          </cell>
        </row>
        <row r="1501">
          <cell r="B1501">
            <v>1565</v>
          </cell>
          <cell r="C1501">
            <v>674</v>
          </cell>
          <cell r="D1501" t="str">
            <v>CARLOTTI</v>
          </cell>
          <cell r="E1501" t="str">
            <v>LEONARDO</v>
          </cell>
        </row>
        <row r="1502">
          <cell r="B1502">
            <v>1566</v>
          </cell>
          <cell r="C1502">
            <v>675</v>
          </cell>
          <cell r="D1502" t="str">
            <v>BELCARI</v>
          </cell>
          <cell r="E1502" t="str">
            <v>CATERINA</v>
          </cell>
        </row>
        <row r="1503">
          <cell r="B1503">
            <v>1567</v>
          </cell>
          <cell r="C1503">
            <v>675</v>
          </cell>
          <cell r="D1503" t="str">
            <v>CARLOTTI</v>
          </cell>
          <cell r="E1503" t="str">
            <v>MATTIA</v>
          </cell>
        </row>
        <row r="1504">
          <cell r="B1504">
            <v>1568</v>
          </cell>
          <cell r="C1504">
            <v>676</v>
          </cell>
          <cell r="D1504" t="str">
            <v>CORSI</v>
          </cell>
          <cell r="E1504" t="str">
            <v>PAOLO</v>
          </cell>
          <cell r="F1504">
            <v>19331.7</v>
          </cell>
        </row>
        <row r="1505">
          <cell r="B1505">
            <v>1654</v>
          </cell>
          <cell r="C1505">
            <v>717</v>
          </cell>
          <cell r="D1505" t="str">
            <v>VARA</v>
          </cell>
          <cell r="E1505" t="str">
            <v>SAMANTA</v>
          </cell>
        </row>
        <row r="1506">
          <cell r="B1506">
            <v>1569</v>
          </cell>
          <cell r="C1506">
            <v>676</v>
          </cell>
          <cell r="D1506" t="str">
            <v>CORSI</v>
          </cell>
          <cell r="E1506" t="str">
            <v>ASIA</v>
          </cell>
          <cell r="F1506">
            <v>19331.7</v>
          </cell>
        </row>
        <row r="1507">
          <cell r="B1507">
            <v>1570</v>
          </cell>
          <cell r="C1507">
            <v>677</v>
          </cell>
          <cell r="D1507" t="str">
            <v>CULLHAJ</v>
          </cell>
          <cell r="E1507" t="str">
            <v>DEFRIM</v>
          </cell>
          <cell r="F1507">
            <v>5842.16</v>
          </cell>
        </row>
        <row r="1508">
          <cell r="B1508">
            <v>1571</v>
          </cell>
          <cell r="C1508">
            <v>677</v>
          </cell>
          <cell r="D1508" t="str">
            <v>CULLHAJ</v>
          </cell>
          <cell r="E1508" t="str">
            <v>MARISSA</v>
          </cell>
          <cell r="F1508">
            <v>5842.16</v>
          </cell>
        </row>
        <row r="1509">
          <cell r="B1509">
            <v>1573</v>
          </cell>
          <cell r="C1509">
            <v>678</v>
          </cell>
          <cell r="D1509" t="str">
            <v>ETTAJANI</v>
          </cell>
          <cell r="E1509" t="str">
            <v>ADAM</v>
          </cell>
          <cell r="F1509">
            <v>2545.08</v>
          </cell>
        </row>
        <row r="1510">
          <cell r="B1510">
            <v>1574</v>
          </cell>
          <cell r="C1510">
            <v>679</v>
          </cell>
          <cell r="D1510" t="str">
            <v>SCUOTTO</v>
          </cell>
          <cell r="E1510" t="str">
            <v>ELLEN</v>
          </cell>
          <cell r="F1510">
            <v>4465.76</v>
          </cell>
        </row>
        <row r="1511">
          <cell r="B1511">
            <v>1575</v>
          </cell>
          <cell r="C1511">
            <v>679</v>
          </cell>
          <cell r="D1511" t="str">
            <v>MONTI</v>
          </cell>
          <cell r="E1511" t="str">
            <v>MANUEL</v>
          </cell>
          <cell r="F1511">
            <v>4465.76</v>
          </cell>
        </row>
        <row r="1512">
          <cell r="B1512">
            <v>1576</v>
          </cell>
          <cell r="C1512">
            <v>680</v>
          </cell>
          <cell r="D1512" t="str">
            <v>MIRIELLO</v>
          </cell>
          <cell r="E1512" t="str">
            <v>ERICA</v>
          </cell>
          <cell r="F1512">
            <v>16551.259999999998</v>
          </cell>
        </row>
        <row r="1513">
          <cell r="B1513">
            <v>1577</v>
          </cell>
          <cell r="C1513">
            <v>680</v>
          </cell>
          <cell r="D1513" t="str">
            <v>NENCI</v>
          </cell>
          <cell r="E1513" t="str">
            <v>DIEGO</v>
          </cell>
          <cell r="F1513">
            <v>16551.259999999998</v>
          </cell>
        </row>
        <row r="1514">
          <cell r="B1514">
            <v>1579</v>
          </cell>
          <cell r="C1514">
            <v>681</v>
          </cell>
          <cell r="D1514" t="str">
            <v>NICOLETTI</v>
          </cell>
          <cell r="E1514" t="str">
            <v>MICHELE</v>
          </cell>
          <cell r="F1514">
            <v>6077.9</v>
          </cell>
        </row>
        <row r="1515">
          <cell r="B1515">
            <v>1580</v>
          </cell>
          <cell r="C1515">
            <v>682</v>
          </cell>
          <cell r="D1515" t="str">
            <v>VIVIANI</v>
          </cell>
          <cell r="E1515" t="str">
            <v>IRENE</v>
          </cell>
          <cell r="F1515">
            <v>13216.26</v>
          </cell>
        </row>
        <row r="1516">
          <cell r="B1516">
            <v>1581</v>
          </cell>
          <cell r="C1516">
            <v>682</v>
          </cell>
          <cell r="D1516" t="str">
            <v>PARENTINI</v>
          </cell>
          <cell r="E1516" t="str">
            <v>RACHELE</v>
          </cell>
          <cell r="F1516">
            <v>13216.26</v>
          </cell>
        </row>
        <row r="1517">
          <cell r="B1517">
            <v>1582</v>
          </cell>
          <cell r="C1517">
            <v>683</v>
          </cell>
          <cell r="D1517" t="str">
            <v>FENZI</v>
          </cell>
          <cell r="E1517" t="str">
            <v>FRANCESCA</v>
          </cell>
        </row>
        <row r="1518">
          <cell r="B1518">
            <v>1583</v>
          </cell>
          <cell r="C1518">
            <v>683</v>
          </cell>
          <cell r="D1518" t="str">
            <v>PETRUCCI</v>
          </cell>
          <cell r="E1518" t="str">
            <v>AIRY</v>
          </cell>
        </row>
        <row r="1519">
          <cell r="B1519">
            <v>1584</v>
          </cell>
          <cell r="C1519">
            <v>684</v>
          </cell>
          <cell r="D1519" t="str">
            <v>PUNTONI</v>
          </cell>
          <cell r="E1519" t="str">
            <v>MARCO</v>
          </cell>
        </row>
        <row r="1520">
          <cell r="B1520">
            <v>1585</v>
          </cell>
          <cell r="C1520">
            <v>1661</v>
          </cell>
          <cell r="D1520" t="str">
            <v>PUNTONI</v>
          </cell>
          <cell r="E1520" t="str">
            <v>SILVIA</v>
          </cell>
        </row>
        <row r="1521">
          <cell r="B1521">
            <v>1586</v>
          </cell>
          <cell r="C1521">
            <v>685</v>
          </cell>
          <cell r="D1521" t="str">
            <v>QUAGLI</v>
          </cell>
          <cell r="E1521" t="str">
            <v>MAURIZIO</v>
          </cell>
        </row>
        <row r="1522">
          <cell r="B1522">
            <v>1587</v>
          </cell>
          <cell r="C1522">
            <v>685</v>
          </cell>
          <cell r="D1522" t="str">
            <v>QUAGLI</v>
          </cell>
          <cell r="E1522" t="str">
            <v>CHIARA</v>
          </cell>
        </row>
        <row r="1523">
          <cell r="B1523">
            <v>1588</v>
          </cell>
          <cell r="C1523">
            <v>686</v>
          </cell>
          <cell r="D1523" t="str">
            <v>VOLPI</v>
          </cell>
          <cell r="E1523" t="str">
            <v>ALESSANDRA</v>
          </cell>
        </row>
        <row r="1524">
          <cell r="B1524">
            <v>1589</v>
          </cell>
          <cell r="C1524">
            <v>686</v>
          </cell>
          <cell r="D1524" t="str">
            <v>SALVADORI</v>
          </cell>
          <cell r="E1524" t="str">
            <v>LUIGI</v>
          </cell>
        </row>
        <row r="1525">
          <cell r="B1525">
            <v>1591</v>
          </cell>
          <cell r="C1525">
            <v>687</v>
          </cell>
          <cell r="D1525" t="str">
            <v>SANTINI</v>
          </cell>
          <cell r="E1525" t="str">
            <v>MATTEO</v>
          </cell>
        </row>
        <row r="1526">
          <cell r="B1526">
            <v>1592</v>
          </cell>
          <cell r="C1526">
            <v>688</v>
          </cell>
          <cell r="D1526" t="str">
            <v>CRIPEZZI</v>
          </cell>
          <cell r="E1526" t="str">
            <v>MICAELA</v>
          </cell>
        </row>
        <row r="1527">
          <cell r="B1527">
            <v>1593</v>
          </cell>
          <cell r="C1527">
            <v>688</v>
          </cell>
          <cell r="D1527" t="str">
            <v>TEDESCHI</v>
          </cell>
          <cell r="E1527" t="str">
            <v>STEFANO</v>
          </cell>
        </row>
        <row r="1528">
          <cell r="B1528">
            <v>1594</v>
          </cell>
          <cell r="C1528">
            <v>689</v>
          </cell>
          <cell r="D1528" t="str">
            <v>ZELA</v>
          </cell>
          <cell r="E1528" t="str">
            <v>ILIR</v>
          </cell>
          <cell r="F1528">
            <v>636.41999999999996</v>
          </cell>
        </row>
        <row r="1529">
          <cell r="B1529">
            <v>1595</v>
          </cell>
          <cell r="C1529">
            <v>689</v>
          </cell>
          <cell r="D1529" t="str">
            <v>ZELA</v>
          </cell>
          <cell r="E1529" t="str">
            <v>MATEO</v>
          </cell>
          <cell r="F1529">
            <v>636.41999999999996</v>
          </cell>
        </row>
        <row r="1530">
          <cell r="B1530">
            <v>1596</v>
          </cell>
          <cell r="C1530">
            <v>690</v>
          </cell>
          <cell r="D1530" t="str">
            <v>DELLA SANTINA</v>
          </cell>
          <cell r="E1530" t="str">
            <v>SIMONA</v>
          </cell>
        </row>
        <row r="1531">
          <cell r="B1531">
            <v>1597</v>
          </cell>
          <cell r="C1531">
            <v>690</v>
          </cell>
          <cell r="D1531" t="str">
            <v>BALLANTINI</v>
          </cell>
          <cell r="E1531" t="str">
            <v>ASSIA ALIDA</v>
          </cell>
        </row>
        <row r="1532">
          <cell r="B1532">
            <v>1598</v>
          </cell>
          <cell r="C1532">
            <v>691</v>
          </cell>
          <cell r="D1532" t="str">
            <v>BANGONI</v>
          </cell>
          <cell r="E1532" t="str">
            <v>FEDERICO</v>
          </cell>
        </row>
        <row r="1533">
          <cell r="B1533">
            <v>1600</v>
          </cell>
          <cell r="C1533">
            <v>653</v>
          </cell>
          <cell r="D1533" t="str">
            <v>BELCARI</v>
          </cell>
          <cell r="E1533" t="str">
            <v>SOFIA</v>
          </cell>
          <cell r="F1533">
            <v>18701.25</v>
          </cell>
        </row>
        <row r="1534">
          <cell r="B1534">
            <v>1601</v>
          </cell>
          <cell r="C1534">
            <v>692</v>
          </cell>
          <cell r="D1534" t="str">
            <v>BORRELLI</v>
          </cell>
          <cell r="E1534" t="str">
            <v>ANGELA</v>
          </cell>
          <cell r="F1534">
            <v>16000.29</v>
          </cell>
        </row>
        <row r="1535">
          <cell r="B1535">
            <v>1602</v>
          </cell>
          <cell r="C1535">
            <v>692</v>
          </cell>
          <cell r="D1535" t="str">
            <v>BERTI</v>
          </cell>
          <cell r="E1535" t="str">
            <v>GRETA</v>
          </cell>
          <cell r="F1535">
            <v>16000.29</v>
          </cell>
        </row>
        <row r="1536">
          <cell r="B1536">
            <v>1603</v>
          </cell>
          <cell r="C1536">
            <v>693</v>
          </cell>
          <cell r="D1536" t="str">
            <v>PERSICHINI</v>
          </cell>
          <cell r="E1536" t="str">
            <v>SABRINA</v>
          </cell>
        </row>
        <row r="1537">
          <cell r="B1537">
            <v>1604</v>
          </cell>
          <cell r="C1537">
            <v>693</v>
          </cell>
          <cell r="D1537" t="str">
            <v>BIGIOTTI</v>
          </cell>
          <cell r="E1537" t="str">
            <v>GIOVANNI</v>
          </cell>
        </row>
        <row r="1538">
          <cell r="B1538">
            <v>1605</v>
          </cell>
          <cell r="C1538">
            <v>694</v>
          </cell>
          <cell r="D1538" t="str">
            <v>MALACARNE</v>
          </cell>
          <cell r="E1538" t="str">
            <v>EVA</v>
          </cell>
          <cell r="F1538">
            <v>12320.06</v>
          </cell>
        </row>
        <row r="1539">
          <cell r="B1539">
            <v>1607</v>
          </cell>
          <cell r="C1539">
            <v>695</v>
          </cell>
          <cell r="D1539" t="str">
            <v>CESARE</v>
          </cell>
          <cell r="E1539" t="str">
            <v>SIMONA</v>
          </cell>
          <cell r="F1539">
            <v>6231.95</v>
          </cell>
        </row>
        <row r="1540">
          <cell r="B1540">
            <v>1608</v>
          </cell>
          <cell r="C1540">
            <v>695</v>
          </cell>
          <cell r="D1540" t="str">
            <v>D'AMICO</v>
          </cell>
          <cell r="E1540" t="str">
            <v>DAMIANO</v>
          </cell>
          <cell r="F1540">
            <v>6231.95</v>
          </cell>
        </row>
        <row r="1541">
          <cell r="B1541">
            <v>1609</v>
          </cell>
          <cell r="C1541">
            <v>696</v>
          </cell>
          <cell r="D1541" t="str">
            <v>TOCCI</v>
          </cell>
          <cell r="E1541" t="str">
            <v>MONIA</v>
          </cell>
          <cell r="F1541">
            <v>21362.15</v>
          </cell>
        </row>
        <row r="1542">
          <cell r="B1542">
            <v>1611</v>
          </cell>
          <cell r="C1542">
            <v>697</v>
          </cell>
          <cell r="D1542" t="str">
            <v>CATELANI</v>
          </cell>
          <cell r="E1542" t="str">
            <v>MARTINA</v>
          </cell>
          <cell r="F1542">
            <v>0</v>
          </cell>
        </row>
        <row r="1543">
          <cell r="B1543">
            <v>1612</v>
          </cell>
          <cell r="C1543">
            <v>697</v>
          </cell>
          <cell r="D1543" t="str">
            <v>ISSIMANI</v>
          </cell>
          <cell r="E1543" t="str">
            <v>KABIR</v>
          </cell>
          <cell r="F1543">
            <v>0</v>
          </cell>
        </row>
        <row r="1544">
          <cell r="B1544">
            <v>1613</v>
          </cell>
          <cell r="C1544">
            <v>698</v>
          </cell>
          <cell r="D1544" t="str">
            <v>JAMAI</v>
          </cell>
          <cell r="E1544" t="str">
            <v>MUSTAPHA</v>
          </cell>
        </row>
        <row r="1545">
          <cell r="B1545">
            <v>1614</v>
          </cell>
          <cell r="C1545">
            <v>698</v>
          </cell>
          <cell r="D1545" t="str">
            <v>JAMAI</v>
          </cell>
          <cell r="E1545" t="str">
            <v>YASSIN</v>
          </cell>
        </row>
        <row r="1546">
          <cell r="B1546">
            <v>1615</v>
          </cell>
          <cell r="C1546">
            <v>699</v>
          </cell>
          <cell r="D1546" t="str">
            <v>LULLI</v>
          </cell>
          <cell r="E1546" t="str">
            <v>SERGIO</v>
          </cell>
          <cell r="F1546">
            <v>14440.2</v>
          </cell>
        </row>
        <row r="1547">
          <cell r="B1547">
            <v>1616</v>
          </cell>
          <cell r="C1547">
            <v>699</v>
          </cell>
          <cell r="D1547" t="str">
            <v>LULLI</v>
          </cell>
          <cell r="E1547" t="str">
            <v>ALICE</v>
          </cell>
          <cell r="F1547">
            <v>14440.2</v>
          </cell>
        </row>
        <row r="1548">
          <cell r="B1548">
            <v>1617</v>
          </cell>
          <cell r="C1548">
            <v>700</v>
          </cell>
          <cell r="D1548" t="str">
            <v>MAGNO</v>
          </cell>
          <cell r="E1548" t="str">
            <v>GIUSEPPE</v>
          </cell>
          <cell r="F1548">
            <v>1010.53</v>
          </cell>
        </row>
        <row r="1549">
          <cell r="B1549">
            <v>1618</v>
          </cell>
          <cell r="C1549">
            <v>700</v>
          </cell>
          <cell r="D1549" t="str">
            <v>MAGNO</v>
          </cell>
          <cell r="E1549" t="str">
            <v>NIKITA LOREDANA</v>
          </cell>
          <cell r="F1549">
            <v>1010.53</v>
          </cell>
        </row>
        <row r="1550">
          <cell r="B1550">
            <v>1619</v>
          </cell>
          <cell r="C1550">
            <v>701</v>
          </cell>
          <cell r="D1550" t="str">
            <v>MARIOTTI</v>
          </cell>
          <cell r="E1550" t="str">
            <v>ALESSANDRO</v>
          </cell>
        </row>
        <row r="1551">
          <cell r="B1551">
            <v>1620</v>
          </cell>
          <cell r="C1551">
            <v>701</v>
          </cell>
          <cell r="D1551" t="str">
            <v>MARIOTTI</v>
          </cell>
          <cell r="E1551" t="str">
            <v>VIRGINIA</v>
          </cell>
        </row>
        <row r="1552">
          <cell r="B1552">
            <v>1621</v>
          </cell>
          <cell r="C1552">
            <v>702</v>
          </cell>
          <cell r="D1552" t="str">
            <v>PIERINI</v>
          </cell>
          <cell r="E1552" t="str">
            <v>LUCIA</v>
          </cell>
        </row>
        <row r="1553">
          <cell r="B1553">
            <v>1622</v>
          </cell>
          <cell r="C1553">
            <v>702</v>
          </cell>
          <cell r="D1553" t="str">
            <v>MASERTI</v>
          </cell>
          <cell r="E1553" t="str">
            <v>NICO</v>
          </cell>
        </row>
        <row r="1554">
          <cell r="B1554">
            <v>1623</v>
          </cell>
          <cell r="C1554">
            <v>703</v>
          </cell>
          <cell r="D1554" t="str">
            <v>MENNILLO</v>
          </cell>
          <cell r="E1554" t="str">
            <v>ANTONIO</v>
          </cell>
          <cell r="F1554">
            <v>12372.76</v>
          </cell>
        </row>
        <row r="1555">
          <cell r="B1555">
            <v>1624</v>
          </cell>
          <cell r="C1555">
            <v>703</v>
          </cell>
          <cell r="D1555" t="str">
            <v>MENNILLO</v>
          </cell>
          <cell r="E1555" t="str">
            <v>LUIGI</v>
          </cell>
          <cell r="F1555">
            <v>12372.76</v>
          </cell>
        </row>
        <row r="1556">
          <cell r="B1556">
            <v>1626</v>
          </cell>
          <cell r="C1556">
            <v>704</v>
          </cell>
          <cell r="D1556" t="str">
            <v>PARRI</v>
          </cell>
          <cell r="E1556" t="str">
            <v>FILIPPO</v>
          </cell>
        </row>
        <row r="1557">
          <cell r="B1557">
            <v>1627</v>
          </cell>
          <cell r="C1557">
            <v>476</v>
          </cell>
          <cell r="D1557" t="str">
            <v>SPEDALE</v>
          </cell>
          <cell r="E1557" t="str">
            <v>ANGELICA</v>
          </cell>
          <cell r="F1557">
            <v>7280.66</v>
          </cell>
        </row>
        <row r="1558">
          <cell r="B1558">
            <v>1628</v>
          </cell>
          <cell r="C1558">
            <v>705</v>
          </cell>
          <cell r="D1558" t="str">
            <v>LULLI</v>
          </cell>
          <cell r="E1558" t="str">
            <v>ROMINA</v>
          </cell>
          <cell r="F1558">
            <v>16293.23</v>
          </cell>
        </row>
        <row r="1559">
          <cell r="B1559">
            <v>1630</v>
          </cell>
          <cell r="C1559">
            <v>706</v>
          </cell>
          <cell r="D1559" t="str">
            <v>TROPIANO</v>
          </cell>
          <cell r="E1559" t="str">
            <v>KETY</v>
          </cell>
          <cell r="F1559">
            <v>7975.87</v>
          </cell>
        </row>
        <row r="1560">
          <cell r="B1560">
            <v>1631</v>
          </cell>
          <cell r="C1560">
            <v>706</v>
          </cell>
          <cell r="D1560" t="str">
            <v>ZARRA</v>
          </cell>
          <cell r="E1560" t="str">
            <v>LORENZO</v>
          </cell>
          <cell r="F1560">
            <v>7975.87</v>
          </cell>
        </row>
        <row r="1561">
          <cell r="B1561">
            <v>1632</v>
          </cell>
          <cell r="C1561">
            <v>707</v>
          </cell>
          <cell r="D1561" t="str">
            <v>BECCANI</v>
          </cell>
          <cell r="E1561" t="str">
            <v>DAVIDE</v>
          </cell>
          <cell r="F1561">
            <v>15203.52</v>
          </cell>
        </row>
        <row r="1562">
          <cell r="B1562">
            <v>1633</v>
          </cell>
          <cell r="C1562">
            <v>707</v>
          </cell>
          <cell r="D1562" t="str">
            <v>BECCANI</v>
          </cell>
          <cell r="E1562" t="str">
            <v>VALENTINA</v>
          </cell>
          <cell r="F1562">
            <v>15203.52</v>
          </cell>
        </row>
        <row r="1563">
          <cell r="B1563">
            <v>1634</v>
          </cell>
          <cell r="C1563">
            <v>708</v>
          </cell>
          <cell r="D1563" t="str">
            <v>BAGNOLESI</v>
          </cell>
          <cell r="E1563" t="str">
            <v>SIMONA</v>
          </cell>
        </row>
        <row r="1564">
          <cell r="B1564">
            <v>1635</v>
          </cell>
          <cell r="C1564">
            <v>708</v>
          </cell>
          <cell r="D1564" t="str">
            <v>BERNACCHI</v>
          </cell>
          <cell r="E1564" t="str">
            <v>REBECCA</v>
          </cell>
        </row>
        <row r="1565">
          <cell r="B1565">
            <v>1636</v>
          </cell>
          <cell r="C1565">
            <v>709</v>
          </cell>
          <cell r="D1565" t="str">
            <v>GATTO</v>
          </cell>
          <cell r="E1565" t="str">
            <v>ANTONELLA</v>
          </cell>
          <cell r="F1565">
            <v>24926.07</v>
          </cell>
        </row>
        <row r="1566">
          <cell r="B1566">
            <v>1638</v>
          </cell>
          <cell r="C1566">
            <v>709</v>
          </cell>
          <cell r="D1566" t="str">
            <v>BIASCI</v>
          </cell>
          <cell r="E1566" t="str">
            <v>MARTINA</v>
          </cell>
          <cell r="F1566">
            <v>24926.07</v>
          </cell>
        </row>
        <row r="1567">
          <cell r="B1567">
            <v>3002</v>
          </cell>
          <cell r="C1567">
            <v>1255</v>
          </cell>
          <cell r="D1567" t="str">
            <v>CONTE</v>
          </cell>
          <cell r="E1567" t="str">
            <v>GAETANO</v>
          </cell>
        </row>
        <row r="1568">
          <cell r="B1568">
            <v>1639</v>
          </cell>
          <cell r="C1568">
            <v>518</v>
          </cell>
          <cell r="D1568" t="str">
            <v>CAI</v>
          </cell>
          <cell r="E1568" t="str">
            <v>LUCREZIA</v>
          </cell>
        </row>
        <row r="1569">
          <cell r="B1569">
            <v>1640</v>
          </cell>
          <cell r="C1569">
            <v>710</v>
          </cell>
          <cell r="D1569" t="str">
            <v>GREGORIO</v>
          </cell>
          <cell r="E1569" t="str">
            <v>GIUSI</v>
          </cell>
          <cell r="F1569">
            <v>13158.23</v>
          </cell>
        </row>
        <row r="1570">
          <cell r="B1570">
            <v>1642</v>
          </cell>
          <cell r="C1570">
            <v>711</v>
          </cell>
          <cell r="D1570" t="str">
            <v>GRANCHI</v>
          </cell>
          <cell r="E1570" t="str">
            <v>MICHELA</v>
          </cell>
        </row>
        <row r="1571">
          <cell r="B1571">
            <v>1643</v>
          </cell>
          <cell r="C1571">
            <v>711</v>
          </cell>
          <cell r="D1571" t="str">
            <v>FATTICCIONI</v>
          </cell>
          <cell r="E1571" t="str">
            <v>GIULIA</v>
          </cell>
        </row>
        <row r="1572">
          <cell r="B1572">
            <v>1644</v>
          </cell>
          <cell r="C1572">
            <v>712</v>
          </cell>
          <cell r="D1572" t="str">
            <v>FEDERICO</v>
          </cell>
          <cell r="E1572" t="str">
            <v>RAFFAELE</v>
          </cell>
          <cell r="F1572">
            <v>8102.48</v>
          </cell>
        </row>
        <row r="1573">
          <cell r="B1573">
            <v>1645</v>
          </cell>
          <cell r="C1573">
            <v>712</v>
          </cell>
          <cell r="D1573" t="str">
            <v>FEDERICO</v>
          </cell>
          <cell r="E1573" t="str">
            <v>ELISA</v>
          </cell>
          <cell r="F1573">
            <v>8102.48</v>
          </cell>
        </row>
        <row r="1574">
          <cell r="B1574">
            <v>1660</v>
          </cell>
          <cell r="C1574">
            <v>720</v>
          </cell>
          <cell r="D1574" t="str">
            <v>MIRAKA</v>
          </cell>
          <cell r="E1574" t="str">
            <v>BEHAR</v>
          </cell>
        </row>
        <row r="1575">
          <cell r="B1575">
            <v>1646</v>
          </cell>
          <cell r="C1575">
            <v>713</v>
          </cell>
          <cell r="D1575" t="str">
            <v>FONTANELLI</v>
          </cell>
          <cell r="E1575" t="str">
            <v>FABIO</v>
          </cell>
          <cell r="F1575">
            <v>20101.88</v>
          </cell>
        </row>
        <row r="1576">
          <cell r="B1576">
            <v>1647</v>
          </cell>
          <cell r="C1576">
            <v>713</v>
          </cell>
          <cell r="D1576" t="str">
            <v>FONTANELLI</v>
          </cell>
          <cell r="E1576" t="str">
            <v>CRISTIANO</v>
          </cell>
          <cell r="F1576">
            <v>20101.88</v>
          </cell>
        </row>
        <row r="1577">
          <cell r="B1577">
            <v>1648</v>
          </cell>
          <cell r="C1577">
            <v>714</v>
          </cell>
          <cell r="D1577" t="str">
            <v>FIORI</v>
          </cell>
          <cell r="E1577" t="str">
            <v>ALESSANDRA</v>
          </cell>
        </row>
        <row r="1578">
          <cell r="B1578">
            <v>1649</v>
          </cell>
          <cell r="C1578">
            <v>714</v>
          </cell>
          <cell r="D1578" t="str">
            <v>FRANGIONI</v>
          </cell>
          <cell r="E1578" t="str">
            <v>ALESSIO</v>
          </cell>
        </row>
        <row r="1579">
          <cell r="B1579">
            <v>1650</v>
          </cell>
          <cell r="C1579">
            <v>715</v>
          </cell>
          <cell r="D1579" t="str">
            <v>GENNAI</v>
          </cell>
          <cell r="E1579" t="str">
            <v>FRANCESCO</v>
          </cell>
        </row>
        <row r="1580">
          <cell r="B1580">
            <v>1651</v>
          </cell>
          <cell r="C1580">
            <v>715</v>
          </cell>
          <cell r="D1580" t="str">
            <v>GENNAI</v>
          </cell>
          <cell r="E1580" t="str">
            <v>ALESSANDRO</v>
          </cell>
        </row>
        <row r="1581">
          <cell r="B1581">
            <v>1652</v>
          </cell>
          <cell r="C1581">
            <v>716</v>
          </cell>
          <cell r="D1581" t="str">
            <v>SIMONCINI</v>
          </cell>
          <cell r="E1581" t="str">
            <v>VERONICA</v>
          </cell>
        </row>
        <row r="1582">
          <cell r="B1582">
            <v>1653</v>
          </cell>
          <cell r="C1582">
            <v>716</v>
          </cell>
          <cell r="D1582" t="str">
            <v>GRONCHI</v>
          </cell>
          <cell r="E1582" t="str">
            <v>GRETA</v>
          </cell>
        </row>
        <row r="1583">
          <cell r="B1583">
            <v>1655</v>
          </cell>
          <cell r="C1583">
            <v>717</v>
          </cell>
          <cell r="D1583" t="str">
            <v>MATTEONI</v>
          </cell>
          <cell r="E1583" t="str">
            <v>NICOLO'</v>
          </cell>
        </row>
        <row r="1584">
          <cell r="B1584">
            <v>1656</v>
          </cell>
          <cell r="C1584">
            <v>718</v>
          </cell>
          <cell r="D1584" t="str">
            <v>GHILARDI</v>
          </cell>
          <cell r="E1584" t="str">
            <v>ORNELLA</v>
          </cell>
        </row>
        <row r="1585">
          <cell r="B1585">
            <v>1661</v>
          </cell>
          <cell r="C1585">
            <v>720</v>
          </cell>
          <cell r="D1585" t="str">
            <v>MIRAKA</v>
          </cell>
          <cell r="E1585" t="str">
            <v>ROMINA</v>
          </cell>
        </row>
        <row r="1586">
          <cell r="B1586">
            <v>1666</v>
          </cell>
          <cell r="C1586">
            <v>723</v>
          </cell>
          <cell r="D1586" t="str">
            <v>FIORI</v>
          </cell>
          <cell r="E1586" t="str">
            <v>CINZIA</v>
          </cell>
        </row>
        <row r="1587">
          <cell r="B1587">
            <v>4127</v>
          </cell>
          <cell r="C1587">
            <v>1623</v>
          </cell>
          <cell r="D1587" t="str">
            <v>MACCHIA</v>
          </cell>
          <cell r="E1587" t="str">
            <v>NICOLA</v>
          </cell>
        </row>
        <row r="1588">
          <cell r="B1588">
            <v>1663</v>
          </cell>
          <cell r="C1588">
            <v>721</v>
          </cell>
          <cell r="D1588" t="str">
            <v>MONTAGNANI</v>
          </cell>
          <cell r="E1588" t="str">
            <v>ALBA</v>
          </cell>
          <cell r="F1588">
            <v>1313.54</v>
          </cell>
        </row>
        <row r="1589">
          <cell r="B1589">
            <v>1664</v>
          </cell>
          <cell r="C1589">
            <v>722</v>
          </cell>
          <cell r="D1589" t="str">
            <v>PALUMBO</v>
          </cell>
          <cell r="E1589" t="str">
            <v>DAVIDE</v>
          </cell>
          <cell r="F1589">
            <v>14766.79</v>
          </cell>
        </row>
        <row r="1590">
          <cell r="B1590">
            <v>1665</v>
          </cell>
          <cell r="C1590">
            <v>722</v>
          </cell>
          <cell r="D1590" t="str">
            <v>PALUMBO</v>
          </cell>
          <cell r="E1590" t="str">
            <v>NICOLE</v>
          </cell>
          <cell r="F1590">
            <v>14766.79</v>
          </cell>
        </row>
        <row r="1591">
          <cell r="B1591">
            <v>1667</v>
          </cell>
          <cell r="C1591">
            <v>723</v>
          </cell>
          <cell r="D1591" t="str">
            <v>POSARELLI</v>
          </cell>
          <cell r="E1591" t="str">
            <v>EMILY</v>
          </cell>
        </row>
        <row r="1592">
          <cell r="B1592">
            <v>1668</v>
          </cell>
          <cell r="C1592">
            <v>724</v>
          </cell>
          <cell r="D1592" t="str">
            <v>AGOSTINI</v>
          </cell>
          <cell r="E1592" t="str">
            <v>MARIA</v>
          </cell>
        </row>
        <row r="1593">
          <cell r="B1593">
            <v>1669</v>
          </cell>
          <cell r="C1593">
            <v>724</v>
          </cell>
          <cell r="D1593" t="str">
            <v>RIFIUTI</v>
          </cell>
          <cell r="E1593" t="str">
            <v>CHIARA</v>
          </cell>
        </row>
        <row r="1594">
          <cell r="B1594">
            <v>1670</v>
          </cell>
          <cell r="C1594">
            <v>725</v>
          </cell>
          <cell r="D1594" t="str">
            <v>RIZZATO</v>
          </cell>
          <cell r="E1594" t="str">
            <v>ROSSANA</v>
          </cell>
        </row>
        <row r="1595">
          <cell r="B1595">
            <v>1671</v>
          </cell>
          <cell r="C1595">
            <v>725</v>
          </cell>
          <cell r="D1595" t="str">
            <v>ROMBOLI</v>
          </cell>
          <cell r="E1595" t="str">
            <v>TOMMASO</v>
          </cell>
        </row>
        <row r="1596">
          <cell r="B1596">
            <v>1672</v>
          </cell>
          <cell r="C1596">
            <v>726</v>
          </cell>
          <cell r="D1596" t="str">
            <v>GRASSINI</v>
          </cell>
          <cell r="E1596" t="str">
            <v>MICHELA</v>
          </cell>
        </row>
        <row r="1597">
          <cell r="B1597">
            <v>1675</v>
          </cell>
          <cell r="C1597">
            <v>727</v>
          </cell>
          <cell r="D1597" t="str">
            <v>ALFANO</v>
          </cell>
          <cell r="E1597" t="str">
            <v>ALESSIA ROSSELLA</v>
          </cell>
          <cell r="F1597">
            <v>25964.9</v>
          </cell>
        </row>
        <row r="1598">
          <cell r="B1598">
            <v>1676</v>
          </cell>
          <cell r="C1598">
            <v>728</v>
          </cell>
          <cell r="D1598" t="str">
            <v>AMBROGIO</v>
          </cell>
          <cell r="E1598" t="str">
            <v>COSTANTINO</v>
          </cell>
          <cell r="F1598">
            <v>12092.14</v>
          </cell>
        </row>
        <row r="1599">
          <cell r="B1599">
            <v>1682</v>
          </cell>
          <cell r="C1599">
            <v>731</v>
          </cell>
          <cell r="D1599" t="str">
            <v>CIRCOSTA</v>
          </cell>
          <cell r="E1599" t="str">
            <v>ISABELLA</v>
          </cell>
        </row>
        <row r="1600">
          <cell r="B1600">
            <v>1677</v>
          </cell>
          <cell r="C1600">
            <v>728</v>
          </cell>
          <cell r="D1600" t="str">
            <v>AMBROGIO</v>
          </cell>
          <cell r="E1600" t="str">
            <v>ALESSIA</v>
          </cell>
          <cell r="F1600">
            <v>12092.14</v>
          </cell>
        </row>
        <row r="1601">
          <cell r="B1601">
            <v>1678</v>
          </cell>
          <cell r="C1601">
            <v>1195</v>
          </cell>
          <cell r="D1601" t="str">
            <v>BACCI</v>
          </cell>
          <cell r="E1601" t="str">
            <v>MASSIMO</v>
          </cell>
        </row>
        <row r="1602">
          <cell r="B1602">
            <v>1679</v>
          </cell>
          <cell r="C1602">
            <v>729</v>
          </cell>
          <cell r="D1602" t="str">
            <v>BACCI</v>
          </cell>
          <cell r="E1602" t="str">
            <v>IVAN</v>
          </cell>
        </row>
        <row r="1603">
          <cell r="B1603">
            <v>1680</v>
          </cell>
          <cell r="C1603">
            <v>730</v>
          </cell>
          <cell r="D1603" t="str">
            <v>MARIOTTINI</v>
          </cell>
          <cell r="E1603" t="str">
            <v>MARINA</v>
          </cell>
        </row>
        <row r="1604">
          <cell r="B1604">
            <v>1683</v>
          </cell>
          <cell r="C1604">
            <v>731</v>
          </cell>
          <cell r="D1604" t="str">
            <v>BONSIGNORI</v>
          </cell>
          <cell r="E1604" t="str">
            <v>BIANCA</v>
          </cell>
        </row>
        <row r="1605">
          <cell r="B1605">
            <v>1686</v>
          </cell>
          <cell r="C1605">
            <v>733</v>
          </cell>
          <cell r="D1605" t="str">
            <v>BARDELLI</v>
          </cell>
          <cell r="E1605" t="str">
            <v>ELISA</v>
          </cell>
          <cell r="F1605">
            <v>12895.79</v>
          </cell>
        </row>
        <row r="1606">
          <cell r="B1606">
            <v>1687</v>
          </cell>
          <cell r="C1606">
            <v>733</v>
          </cell>
          <cell r="D1606" t="str">
            <v>DI LUPO</v>
          </cell>
          <cell r="E1606" t="str">
            <v>FEDERICO</v>
          </cell>
          <cell r="F1606">
            <v>12895.79</v>
          </cell>
        </row>
        <row r="1607">
          <cell r="B1607">
            <v>1688</v>
          </cell>
          <cell r="C1607">
            <v>734</v>
          </cell>
          <cell r="D1607" t="str">
            <v>EL FALLAOUI</v>
          </cell>
          <cell r="E1607" t="str">
            <v>ABDESLAM</v>
          </cell>
          <cell r="F1607">
            <v>0</v>
          </cell>
        </row>
        <row r="1608">
          <cell r="B1608">
            <v>1689</v>
          </cell>
          <cell r="C1608">
            <v>734</v>
          </cell>
          <cell r="D1608" t="str">
            <v>EL FALLAOUI</v>
          </cell>
          <cell r="E1608" t="str">
            <v>ADIL</v>
          </cell>
          <cell r="F1608">
            <v>0</v>
          </cell>
        </row>
        <row r="1609">
          <cell r="B1609">
            <v>1690</v>
          </cell>
          <cell r="C1609">
            <v>735</v>
          </cell>
          <cell r="D1609" t="str">
            <v>NOVELLI</v>
          </cell>
          <cell r="E1609" t="str">
            <v>ILENA MARIA</v>
          </cell>
        </row>
        <row r="1610">
          <cell r="B1610">
            <v>1692</v>
          </cell>
          <cell r="C1610">
            <v>736</v>
          </cell>
          <cell r="D1610" t="str">
            <v>PISANI</v>
          </cell>
          <cell r="E1610" t="str">
            <v>MICHELA</v>
          </cell>
          <cell r="F1610">
            <v>8279.77</v>
          </cell>
        </row>
        <row r="1611">
          <cell r="B1611">
            <v>1739</v>
          </cell>
          <cell r="C1611">
            <v>755</v>
          </cell>
          <cell r="D1611" t="str">
            <v>RICCI</v>
          </cell>
          <cell r="E1611" t="str">
            <v>FRANCESCA</v>
          </cell>
          <cell r="F1611">
            <v>6883.87</v>
          </cell>
        </row>
        <row r="1612">
          <cell r="B1612">
            <v>1693</v>
          </cell>
          <cell r="C1612">
            <v>736</v>
          </cell>
          <cell r="D1612" t="str">
            <v>GRADI</v>
          </cell>
          <cell r="E1612" t="str">
            <v>GIADA</v>
          </cell>
          <cell r="F1612">
            <v>8279.77</v>
          </cell>
        </row>
        <row r="1613">
          <cell r="B1613">
            <v>1694</v>
          </cell>
          <cell r="C1613">
            <v>737</v>
          </cell>
          <cell r="D1613" t="str">
            <v>DRINGA</v>
          </cell>
          <cell r="E1613" t="str">
            <v>LUMINITA</v>
          </cell>
        </row>
        <row r="1614">
          <cell r="B1614">
            <v>1695</v>
          </cell>
          <cell r="C1614">
            <v>737</v>
          </cell>
          <cell r="D1614" t="str">
            <v>GUZZARDI</v>
          </cell>
          <cell r="E1614" t="str">
            <v>CARLO MARIO</v>
          </cell>
        </row>
        <row r="1615">
          <cell r="B1615">
            <v>1696</v>
          </cell>
          <cell r="C1615">
            <v>467</v>
          </cell>
          <cell r="D1615" t="str">
            <v>KULLAJ</v>
          </cell>
          <cell r="E1615" t="str">
            <v>AURORA</v>
          </cell>
          <cell r="F1615">
            <v>8731.7099999999991</v>
          </cell>
        </row>
        <row r="1616">
          <cell r="B1616">
            <v>1697</v>
          </cell>
          <cell r="C1616">
            <v>738</v>
          </cell>
          <cell r="D1616" t="str">
            <v>GASPERINI</v>
          </cell>
          <cell r="E1616" t="str">
            <v>BARBARA</v>
          </cell>
        </row>
        <row r="1617">
          <cell r="B1617">
            <v>1698</v>
          </cell>
          <cell r="C1617">
            <v>738</v>
          </cell>
          <cell r="D1617" t="str">
            <v>MARIANELLI</v>
          </cell>
          <cell r="E1617" t="str">
            <v>LORENZO</v>
          </cell>
        </row>
        <row r="1618">
          <cell r="B1618">
            <v>2840</v>
          </cell>
          <cell r="C1618">
            <v>1194</v>
          </cell>
          <cell r="D1618" t="str">
            <v>BACCHI</v>
          </cell>
          <cell r="E1618" t="str">
            <v>SERGIO</v>
          </cell>
        </row>
        <row r="1619">
          <cell r="B1619">
            <v>1700</v>
          </cell>
          <cell r="C1619">
            <v>739</v>
          </cell>
          <cell r="D1619" t="str">
            <v>MARRA</v>
          </cell>
          <cell r="E1619" t="str">
            <v>LUCREZIA</v>
          </cell>
        </row>
        <row r="1620">
          <cell r="B1620">
            <v>2149</v>
          </cell>
          <cell r="C1620">
            <v>522</v>
          </cell>
          <cell r="D1620" t="str">
            <v>PETRONE</v>
          </cell>
          <cell r="E1620" t="str">
            <v>MATTEO</v>
          </cell>
          <cell r="F1620">
            <v>9129.98</v>
          </cell>
        </row>
        <row r="1621">
          <cell r="B1621">
            <v>1702</v>
          </cell>
          <cell r="C1621">
            <v>681</v>
          </cell>
          <cell r="D1621" t="str">
            <v>NICOLETTI</v>
          </cell>
          <cell r="E1621" t="str">
            <v>GENNARINO</v>
          </cell>
          <cell r="F1621">
            <v>6077.9</v>
          </cell>
        </row>
        <row r="1622">
          <cell r="B1622">
            <v>1703</v>
          </cell>
          <cell r="C1622">
            <v>442</v>
          </cell>
          <cell r="D1622" t="str">
            <v>PERILLO</v>
          </cell>
          <cell r="E1622" t="str">
            <v>ELISA</v>
          </cell>
        </row>
        <row r="1623">
          <cell r="B1623">
            <v>1704</v>
          </cell>
          <cell r="C1623">
            <v>740</v>
          </cell>
          <cell r="D1623" t="str">
            <v>PIZZI</v>
          </cell>
          <cell r="E1623" t="str">
            <v>MONICA</v>
          </cell>
          <cell r="F1623">
            <v>17695.54</v>
          </cell>
        </row>
        <row r="1624">
          <cell r="B1624">
            <v>1705</v>
          </cell>
          <cell r="C1624">
            <v>740</v>
          </cell>
          <cell r="D1624" t="str">
            <v>RAPEZZI</v>
          </cell>
          <cell r="E1624" t="str">
            <v>ELEONORA</v>
          </cell>
          <cell r="F1624">
            <v>17695.54</v>
          </cell>
        </row>
        <row r="1625">
          <cell r="B1625">
            <v>1706</v>
          </cell>
          <cell r="C1625">
            <v>444</v>
          </cell>
          <cell r="D1625" t="str">
            <v>ROSSETTI</v>
          </cell>
          <cell r="E1625" t="str">
            <v>LUCA</v>
          </cell>
        </row>
        <row r="1626">
          <cell r="B1626">
            <v>1707</v>
          </cell>
          <cell r="C1626">
            <v>444</v>
          </cell>
          <cell r="D1626" t="str">
            <v>ROSSETTI</v>
          </cell>
          <cell r="E1626" t="str">
            <v>MARCO</v>
          </cell>
        </row>
        <row r="1627">
          <cell r="B1627">
            <v>1708</v>
          </cell>
          <cell r="C1627">
            <v>741</v>
          </cell>
          <cell r="D1627" t="str">
            <v>DE SIMONE</v>
          </cell>
          <cell r="E1627" t="str">
            <v>GINA</v>
          </cell>
          <cell r="F1627">
            <v>11784.39</v>
          </cell>
        </row>
        <row r="1628">
          <cell r="B1628">
            <v>1709</v>
          </cell>
          <cell r="C1628">
            <v>741</v>
          </cell>
          <cell r="D1628" t="str">
            <v>RUOCCO</v>
          </cell>
          <cell r="E1628" t="str">
            <v>GIULIA</v>
          </cell>
          <cell r="F1628">
            <v>11784.39</v>
          </cell>
        </row>
        <row r="1629">
          <cell r="B1629">
            <v>1710</v>
          </cell>
          <cell r="C1629">
            <v>742</v>
          </cell>
          <cell r="D1629" t="str">
            <v>BADALASSI</v>
          </cell>
          <cell r="E1629" t="str">
            <v>MANUELA</v>
          </cell>
        </row>
        <row r="1630">
          <cell r="B1630">
            <v>1712</v>
          </cell>
          <cell r="C1630">
            <v>743</v>
          </cell>
          <cell r="D1630" t="str">
            <v>TRIPALDI</v>
          </cell>
          <cell r="E1630" t="str">
            <v>GENESIO</v>
          </cell>
          <cell r="F1630">
            <v>12504.51</v>
          </cell>
        </row>
        <row r="1631">
          <cell r="B1631">
            <v>1713</v>
          </cell>
          <cell r="C1631">
            <v>743</v>
          </cell>
          <cell r="D1631" t="str">
            <v>TRIPALDI</v>
          </cell>
          <cell r="E1631" t="str">
            <v>ALESSIA</v>
          </cell>
          <cell r="F1631">
            <v>12504.51</v>
          </cell>
        </row>
        <row r="1632">
          <cell r="B1632">
            <v>1714</v>
          </cell>
          <cell r="C1632">
            <v>744</v>
          </cell>
          <cell r="D1632" t="str">
            <v>BUONANNO</v>
          </cell>
          <cell r="E1632" t="str">
            <v>SABRINA</v>
          </cell>
        </row>
        <row r="1633">
          <cell r="B1633">
            <v>1715</v>
          </cell>
          <cell r="C1633">
            <v>744</v>
          </cell>
          <cell r="D1633" t="str">
            <v>VOLTERRANI</v>
          </cell>
          <cell r="E1633" t="str">
            <v>NICCOLO'</v>
          </cell>
        </row>
        <row r="1634">
          <cell r="B1634">
            <v>1716</v>
          </cell>
          <cell r="C1634">
            <v>745</v>
          </cell>
          <cell r="D1634" t="str">
            <v>CAVALLIN</v>
          </cell>
          <cell r="E1634" t="str">
            <v>FRANCESCA</v>
          </cell>
        </row>
        <row r="1635">
          <cell r="B1635">
            <v>1717</v>
          </cell>
          <cell r="C1635">
            <v>745</v>
          </cell>
          <cell r="D1635" t="str">
            <v>BECUZZI</v>
          </cell>
          <cell r="E1635" t="str">
            <v>ALESSANDRA</v>
          </cell>
        </row>
        <row r="1636">
          <cell r="B1636">
            <v>1718</v>
          </cell>
          <cell r="C1636">
            <v>746</v>
          </cell>
          <cell r="D1636" t="str">
            <v>BOCCHICCHIO</v>
          </cell>
          <cell r="E1636" t="str">
            <v>NADIA</v>
          </cell>
          <cell r="F1636">
            <v>9489.5499999999993</v>
          </cell>
        </row>
        <row r="1637">
          <cell r="B1637">
            <v>1720</v>
          </cell>
          <cell r="C1637">
            <v>631</v>
          </cell>
          <cell r="D1637" t="str">
            <v>BROGNA</v>
          </cell>
          <cell r="E1637" t="str">
            <v>GIULIO</v>
          </cell>
        </row>
        <row r="1638">
          <cell r="B1638">
            <v>1721</v>
          </cell>
          <cell r="C1638">
            <v>747</v>
          </cell>
          <cell r="D1638" t="str">
            <v>CECCOTTI</v>
          </cell>
          <cell r="E1638" t="str">
            <v>MANOLA</v>
          </cell>
          <cell r="F1638">
            <v>16306.33</v>
          </cell>
        </row>
        <row r="1639">
          <cell r="B1639">
            <v>1722</v>
          </cell>
          <cell r="C1639">
            <v>747</v>
          </cell>
          <cell r="D1639" t="str">
            <v>BRUNETTI</v>
          </cell>
          <cell r="E1639" t="str">
            <v>ILARIA</v>
          </cell>
          <cell r="F1639">
            <v>16306.33</v>
          </cell>
        </row>
        <row r="1640">
          <cell r="B1640">
            <v>1723</v>
          </cell>
          <cell r="C1640">
            <v>748</v>
          </cell>
          <cell r="D1640" t="str">
            <v>SIENI</v>
          </cell>
          <cell r="E1640" t="str">
            <v>GIUSEPPINA</v>
          </cell>
          <cell r="F1640">
            <v>8915.7900000000009</v>
          </cell>
        </row>
        <row r="1641">
          <cell r="B1641">
            <v>1724</v>
          </cell>
          <cell r="C1641">
            <v>748</v>
          </cell>
          <cell r="D1641" t="str">
            <v>BUSDRAGHI</v>
          </cell>
          <cell r="E1641" t="str">
            <v>CHIARA</v>
          </cell>
          <cell r="F1641">
            <v>8915.7900000000009</v>
          </cell>
        </row>
        <row r="1642">
          <cell r="B1642">
            <v>1726</v>
          </cell>
          <cell r="C1642">
            <v>749</v>
          </cell>
          <cell r="D1642" t="str">
            <v>CANTARELLI</v>
          </cell>
          <cell r="E1642" t="str">
            <v>ESTER</v>
          </cell>
        </row>
        <row r="1643">
          <cell r="B1643">
            <v>1727</v>
          </cell>
          <cell r="C1643">
            <v>484</v>
          </cell>
          <cell r="D1643" t="str">
            <v>CAPPONI</v>
          </cell>
          <cell r="E1643" t="str">
            <v>ASIA</v>
          </cell>
        </row>
        <row r="1644">
          <cell r="B1644">
            <v>1728</v>
          </cell>
          <cell r="C1644">
            <v>750</v>
          </cell>
          <cell r="D1644" t="str">
            <v>TONCELLI</v>
          </cell>
          <cell r="E1644" t="str">
            <v>ROBERTA</v>
          </cell>
        </row>
        <row r="1645">
          <cell r="B1645">
            <v>1729</v>
          </cell>
          <cell r="C1645">
            <v>750</v>
          </cell>
          <cell r="D1645" t="str">
            <v>CASINI</v>
          </cell>
          <cell r="E1645" t="str">
            <v>FEDERICA</v>
          </cell>
        </row>
        <row r="1646">
          <cell r="B1646">
            <v>1730</v>
          </cell>
          <cell r="C1646">
            <v>632</v>
          </cell>
          <cell r="D1646" t="str">
            <v>CIZMJA</v>
          </cell>
          <cell r="E1646" t="str">
            <v>LORIS</v>
          </cell>
        </row>
        <row r="1647">
          <cell r="B1647">
            <v>1731</v>
          </cell>
          <cell r="C1647">
            <v>751</v>
          </cell>
          <cell r="D1647" t="str">
            <v>COCO</v>
          </cell>
          <cell r="E1647" t="str">
            <v>FRANCESCO</v>
          </cell>
        </row>
        <row r="1648">
          <cell r="B1648">
            <v>1732</v>
          </cell>
          <cell r="C1648">
            <v>751</v>
          </cell>
          <cell r="D1648" t="str">
            <v>COCO</v>
          </cell>
          <cell r="E1648" t="str">
            <v>GIADA</v>
          </cell>
        </row>
        <row r="1649">
          <cell r="B1649">
            <v>1734</v>
          </cell>
          <cell r="C1649">
            <v>752</v>
          </cell>
          <cell r="D1649" t="str">
            <v>DE RANIERI</v>
          </cell>
          <cell r="E1649" t="str">
            <v>SILVIA</v>
          </cell>
          <cell r="F1649">
            <v>2663.87</v>
          </cell>
        </row>
        <row r="1650">
          <cell r="B1650">
            <v>1735</v>
          </cell>
          <cell r="C1650">
            <v>753</v>
          </cell>
          <cell r="D1650" t="str">
            <v>MURA</v>
          </cell>
          <cell r="E1650" t="str">
            <v>ELENA</v>
          </cell>
          <cell r="F1650">
            <v>2344.7199999999998</v>
          </cell>
        </row>
        <row r="1651">
          <cell r="B1651">
            <v>1736</v>
          </cell>
          <cell r="C1651">
            <v>753</v>
          </cell>
          <cell r="D1651" t="str">
            <v>DELOS</v>
          </cell>
          <cell r="E1651" t="str">
            <v>MATTIA</v>
          </cell>
          <cell r="F1651">
            <v>2344.7199999999998</v>
          </cell>
        </row>
        <row r="1652">
          <cell r="B1652">
            <v>1737</v>
          </cell>
          <cell r="C1652">
            <v>754</v>
          </cell>
          <cell r="D1652" t="str">
            <v>GHELLI</v>
          </cell>
          <cell r="E1652" t="str">
            <v>FABRIZIA</v>
          </cell>
        </row>
        <row r="1653">
          <cell r="B1653">
            <v>1738</v>
          </cell>
          <cell r="C1653">
            <v>754</v>
          </cell>
          <cell r="D1653" t="str">
            <v>FURIESI</v>
          </cell>
          <cell r="E1653" t="str">
            <v>AGNESE</v>
          </cell>
        </row>
        <row r="1654">
          <cell r="B1654">
            <v>1740</v>
          </cell>
          <cell r="C1654">
            <v>755</v>
          </cell>
          <cell r="D1654" t="str">
            <v>GRADASSI</v>
          </cell>
          <cell r="E1654" t="str">
            <v>MIRKO</v>
          </cell>
          <cell r="F1654">
            <v>6883.87</v>
          </cell>
        </row>
        <row r="1655">
          <cell r="B1655">
            <v>1741</v>
          </cell>
          <cell r="C1655">
            <v>756</v>
          </cell>
          <cell r="D1655" t="str">
            <v>CONTI</v>
          </cell>
          <cell r="E1655" t="str">
            <v>ROBERTA</v>
          </cell>
        </row>
        <row r="1656">
          <cell r="B1656">
            <v>1742</v>
          </cell>
          <cell r="C1656">
            <v>756</v>
          </cell>
          <cell r="D1656" t="str">
            <v>GUZZARRI</v>
          </cell>
          <cell r="E1656" t="str">
            <v>MARIA STELLA</v>
          </cell>
        </row>
        <row r="1657">
          <cell r="B1657">
            <v>1743</v>
          </cell>
          <cell r="C1657">
            <v>757</v>
          </cell>
          <cell r="D1657" t="str">
            <v>FAMIGLIETTI</v>
          </cell>
          <cell r="E1657" t="str">
            <v>DANIELA</v>
          </cell>
        </row>
        <row r="1658">
          <cell r="B1658">
            <v>1744</v>
          </cell>
          <cell r="C1658">
            <v>757</v>
          </cell>
          <cell r="D1658" t="str">
            <v>LEONE</v>
          </cell>
          <cell r="E1658" t="str">
            <v>GABRIELE</v>
          </cell>
        </row>
        <row r="1659">
          <cell r="B1659">
            <v>1745</v>
          </cell>
          <cell r="C1659">
            <v>758</v>
          </cell>
          <cell r="D1659" t="str">
            <v>LORENZINI</v>
          </cell>
          <cell r="E1659" t="str">
            <v>FEDERICA</v>
          </cell>
        </row>
        <row r="1660">
          <cell r="B1660">
            <v>1746</v>
          </cell>
          <cell r="C1660">
            <v>758</v>
          </cell>
          <cell r="D1660" t="str">
            <v>MARCONCINI</v>
          </cell>
          <cell r="E1660" t="str">
            <v>ASIA</v>
          </cell>
        </row>
        <row r="1661">
          <cell r="B1661">
            <v>1748</v>
          </cell>
          <cell r="C1661">
            <v>759</v>
          </cell>
          <cell r="D1661" t="str">
            <v>VOLPI</v>
          </cell>
          <cell r="E1661" t="str">
            <v>CHIARA</v>
          </cell>
        </row>
        <row r="1662">
          <cell r="B1662">
            <v>1749</v>
          </cell>
          <cell r="C1662">
            <v>759</v>
          </cell>
          <cell r="D1662" t="str">
            <v>ORLANDINI</v>
          </cell>
          <cell r="E1662" t="str">
            <v>AMBRA</v>
          </cell>
        </row>
        <row r="1663">
          <cell r="B1663">
            <v>1750</v>
          </cell>
          <cell r="C1663">
            <v>1161</v>
          </cell>
          <cell r="D1663" t="str">
            <v>PUGLIESI</v>
          </cell>
          <cell r="E1663" t="str">
            <v>MARCO</v>
          </cell>
        </row>
        <row r="1664">
          <cell r="B1664">
            <v>1751</v>
          </cell>
          <cell r="C1664">
            <v>760</v>
          </cell>
          <cell r="D1664" t="str">
            <v>PUGLIESI</v>
          </cell>
          <cell r="E1664" t="str">
            <v>MATTIA</v>
          </cell>
        </row>
        <row r="1665">
          <cell r="B1665">
            <v>1754</v>
          </cell>
          <cell r="C1665">
            <v>509</v>
          </cell>
          <cell r="D1665" t="str">
            <v>RAGUSA</v>
          </cell>
          <cell r="E1665" t="str">
            <v>GUIDO</v>
          </cell>
          <cell r="F1665">
            <v>446.75</v>
          </cell>
        </row>
        <row r="1666">
          <cell r="B1666">
            <v>3910</v>
          </cell>
          <cell r="C1666">
            <v>823</v>
          </cell>
          <cell r="D1666" t="str">
            <v>INS. MATERNA CEVOLI</v>
          </cell>
          <cell r="E1666" t="str">
            <v>3</v>
          </cell>
        </row>
        <row r="1667">
          <cell r="B1667">
            <v>1755</v>
          </cell>
          <cell r="C1667">
            <v>509</v>
          </cell>
          <cell r="D1667" t="str">
            <v>RAGUSA</v>
          </cell>
          <cell r="E1667" t="str">
            <v>ARON</v>
          </cell>
          <cell r="F1667">
            <v>446.75</v>
          </cell>
        </row>
        <row r="1668">
          <cell r="B1668">
            <v>1756</v>
          </cell>
          <cell r="C1668">
            <v>762</v>
          </cell>
          <cell r="D1668" t="str">
            <v>NEUBAUROVA</v>
          </cell>
          <cell r="E1668" t="str">
            <v>HANA</v>
          </cell>
        </row>
        <row r="1669">
          <cell r="B1669">
            <v>1757</v>
          </cell>
          <cell r="C1669">
            <v>762</v>
          </cell>
          <cell r="D1669" t="str">
            <v>RAPA</v>
          </cell>
          <cell r="E1669" t="str">
            <v>MICHELE ANTONIO</v>
          </cell>
        </row>
        <row r="1670">
          <cell r="B1670">
            <v>1758</v>
          </cell>
          <cell r="C1670">
            <v>763</v>
          </cell>
          <cell r="D1670" t="str">
            <v>SIMAKU</v>
          </cell>
          <cell r="E1670" t="str">
            <v>ILIR</v>
          </cell>
          <cell r="F1670">
            <v>8651.19</v>
          </cell>
        </row>
        <row r="1671">
          <cell r="B1671">
            <v>1759</v>
          </cell>
          <cell r="C1671">
            <v>763</v>
          </cell>
          <cell r="D1671" t="str">
            <v>SIMAKU</v>
          </cell>
          <cell r="E1671" t="str">
            <v>ALESSIA</v>
          </cell>
          <cell r="F1671">
            <v>8651.19</v>
          </cell>
        </row>
        <row r="1672">
          <cell r="B1672">
            <v>1760</v>
          </cell>
          <cell r="C1672">
            <v>764</v>
          </cell>
          <cell r="D1672" t="str">
            <v>SCARDIGLI</v>
          </cell>
          <cell r="E1672" t="str">
            <v>SONIA</v>
          </cell>
        </row>
        <row r="1673">
          <cell r="B1673">
            <v>1793</v>
          </cell>
          <cell r="C1673">
            <v>778</v>
          </cell>
          <cell r="D1673" t="str">
            <v>HU</v>
          </cell>
          <cell r="E1673" t="str">
            <v>YUNGANG</v>
          </cell>
        </row>
        <row r="1674">
          <cell r="B1674">
            <v>1762</v>
          </cell>
          <cell r="C1674">
            <v>765</v>
          </cell>
          <cell r="D1674" t="str">
            <v>SPINELLI</v>
          </cell>
          <cell r="E1674" t="str">
            <v>ALESSIO</v>
          </cell>
        </row>
        <row r="1675">
          <cell r="B1675">
            <v>1764</v>
          </cell>
          <cell r="C1675">
            <v>766</v>
          </cell>
          <cell r="D1675" t="str">
            <v>PISU</v>
          </cell>
          <cell r="E1675" t="str">
            <v>MARIANNA</v>
          </cell>
        </row>
        <row r="1676">
          <cell r="B1676">
            <v>1765</v>
          </cell>
          <cell r="C1676">
            <v>766</v>
          </cell>
          <cell r="D1676" t="str">
            <v>ANICHINI</v>
          </cell>
          <cell r="E1676" t="str">
            <v>GUJA</v>
          </cell>
        </row>
        <row r="1677">
          <cell r="B1677">
            <v>1766</v>
          </cell>
          <cell r="C1677">
            <v>767</v>
          </cell>
          <cell r="D1677" t="str">
            <v>RUSSO</v>
          </cell>
          <cell r="E1677" t="str">
            <v>MARIA</v>
          </cell>
          <cell r="F1677">
            <v>13831.46</v>
          </cell>
        </row>
        <row r="1678">
          <cell r="B1678">
            <v>1767</v>
          </cell>
          <cell r="C1678">
            <v>767</v>
          </cell>
          <cell r="D1678" t="str">
            <v>ANNESE</v>
          </cell>
          <cell r="E1678" t="str">
            <v>ANTONIO ALESSANDRO</v>
          </cell>
          <cell r="F1678">
            <v>13831.46</v>
          </cell>
        </row>
        <row r="1679">
          <cell r="B1679">
            <v>1768</v>
          </cell>
          <cell r="C1679">
            <v>767</v>
          </cell>
          <cell r="D1679" t="str">
            <v>ANNESE</v>
          </cell>
          <cell r="E1679" t="str">
            <v>COSIMO DAVIDE</v>
          </cell>
          <cell r="F1679">
            <v>13831.46</v>
          </cell>
        </row>
        <row r="1680">
          <cell r="B1680">
            <v>2191</v>
          </cell>
          <cell r="C1680">
            <v>937</v>
          </cell>
          <cell r="D1680" t="str">
            <v>FALCONI</v>
          </cell>
          <cell r="E1680" t="str">
            <v>CRISTIANA</v>
          </cell>
        </row>
        <row r="1681">
          <cell r="B1681">
            <v>1769</v>
          </cell>
          <cell r="C1681">
            <v>768</v>
          </cell>
          <cell r="D1681" t="str">
            <v>MALLOGGI</v>
          </cell>
          <cell r="E1681" t="str">
            <v>FABIA</v>
          </cell>
          <cell r="F1681">
            <v>4212.1400000000003</v>
          </cell>
        </row>
        <row r="1682">
          <cell r="B1682">
            <v>1770</v>
          </cell>
          <cell r="C1682">
            <v>768</v>
          </cell>
          <cell r="D1682" t="str">
            <v>BANI</v>
          </cell>
          <cell r="E1682" t="str">
            <v>EMMA</v>
          </cell>
          <cell r="F1682">
            <v>4212.1400000000003</v>
          </cell>
        </row>
        <row r="1683">
          <cell r="B1683">
            <v>1772</v>
          </cell>
          <cell r="C1683">
            <v>769</v>
          </cell>
          <cell r="D1683" t="str">
            <v>MARIOTTINI</v>
          </cell>
          <cell r="E1683" t="str">
            <v>MONICA</v>
          </cell>
        </row>
        <row r="1684">
          <cell r="B1684">
            <v>1773</v>
          </cell>
          <cell r="C1684">
            <v>769</v>
          </cell>
          <cell r="D1684" t="str">
            <v>CAPPELLI</v>
          </cell>
          <cell r="E1684" t="str">
            <v>ELISA</v>
          </cell>
        </row>
        <row r="1685">
          <cell r="B1685">
            <v>1774</v>
          </cell>
          <cell r="C1685">
            <v>770</v>
          </cell>
          <cell r="D1685" t="str">
            <v>CODELLA</v>
          </cell>
          <cell r="E1685" t="str">
            <v>ANNAMARIA</v>
          </cell>
          <cell r="F1685">
            <v>3653.25</v>
          </cell>
        </row>
        <row r="1686">
          <cell r="B1686">
            <v>1775</v>
          </cell>
          <cell r="C1686">
            <v>770</v>
          </cell>
          <cell r="D1686" t="str">
            <v>D'ANGOLA</v>
          </cell>
          <cell r="E1686" t="str">
            <v>MICHELLE</v>
          </cell>
          <cell r="F1686">
            <v>3653.25</v>
          </cell>
        </row>
        <row r="1687">
          <cell r="B1687">
            <v>1776</v>
          </cell>
          <cell r="C1687">
            <v>771</v>
          </cell>
          <cell r="D1687" t="str">
            <v>COLOMBINI</v>
          </cell>
          <cell r="E1687" t="str">
            <v>MARUSCA</v>
          </cell>
        </row>
        <row r="1688">
          <cell r="B1688">
            <v>1777</v>
          </cell>
          <cell r="C1688">
            <v>771</v>
          </cell>
          <cell r="D1688" t="str">
            <v>DE VITA</v>
          </cell>
          <cell r="E1688" t="str">
            <v>FILIPPO</v>
          </cell>
        </row>
        <row r="1689">
          <cell r="B1689">
            <v>1778</v>
          </cell>
          <cell r="C1689">
            <v>772</v>
          </cell>
          <cell r="D1689" t="str">
            <v>EL MADOUN</v>
          </cell>
          <cell r="E1689" t="str">
            <v>MUSTAPHA</v>
          </cell>
          <cell r="F1689">
            <v>4728.62</v>
          </cell>
        </row>
        <row r="1690">
          <cell r="B1690">
            <v>1779</v>
          </cell>
          <cell r="C1690">
            <v>772</v>
          </cell>
          <cell r="D1690" t="str">
            <v>EL MADOUN</v>
          </cell>
          <cell r="E1690" t="str">
            <v>WISSAL</v>
          </cell>
          <cell r="F1690">
            <v>4728.62</v>
          </cell>
        </row>
        <row r="1691">
          <cell r="B1691">
            <v>1780</v>
          </cell>
          <cell r="C1691">
            <v>773</v>
          </cell>
          <cell r="D1691" t="str">
            <v>LEMMI</v>
          </cell>
          <cell r="E1691" t="str">
            <v>CRISTIANA</v>
          </cell>
        </row>
        <row r="1692">
          <cell r="B1692">
            <v>1781</v>
          </cell>
          <cell r="C1692">
            <v>773</v>
          </cell>
          <cell r="D1692" t="str">
            <v>FATTICCIONI</v>
          </cell>
          <cell r="E1692" t="str">
            <v>FRANCESCO</v>
          </cell>
        </row>
        <row r="1693">
          <cell r="B1693">
            <v>1782</v>
          </cell>
          <cell r="C1693">
            <v>774</v>
          </cell>
          <cell r="D1693" t="str">
            <v>MONTAGNANI</v>
          </cell>
          <cell r="E1693" t="str">
            <v>SILVIA</v>
          </cell>
        </row>
        <row r="1694">
          <cell r="B1694">
            <v>1783</v>
          </cell>
          <cell r="C1694">
            <v>774</v>
          </cell>
          <cell r="D1694" t="str">
            <v>FONTANELLI</v>
          </cell>
          <cell r="E1694" t="str">
            <v>MATTIA</v>
          </cell>
        </row>
        <row r="1695">
          <cell r="B1695">
            <v>1784</v>
          </cell>
          <cell r="C1695">
            <v>713</v>
          </cell>
          <cell r="D1695" t="str">
            <v>FONTANELLI</v>
          </cell>
          <cell r="E1695" t="str">
            <v>SERENA</v>
          </cell>
          <cell r="F1695">
            <v>20101.88</v>
          </cell>
        </row>
        <row r="1696">
          <cell r="B1696">
            <v>2068</v>
          </cell>
          <cell r="C1696">
            <v>888</v>
          </cell>
          <cell r="D1696" t="str">
            <v>SALVADORI</v>
          </cell>
          <cell r="E1696" t="str">
            <v>GIULIO</v>
          </cell>
          <cell r="F1696">
            <v>20850.07</v>
          </cell>
        </row>
        <row r="1697">
          <cell r="B1697">
            <v>1786</v>
          </cell>
          <cell r="C1697">
            <v>775</v>
          </cell>
          <cell r="D1697" t="str">
            <v>FROSINI</v>
          </cell>
          <cell r="E1697" t="str">
            <v>GIULIA</v>
          </cell>
        </row>
        <row r="1698">
          <cell r="B1698">
            <v>986</v>
          </cell>
          <cell r="C1698">
            <v>410</v>
          </cell>
          <cell r="D1698" t="str">
            <v>BORRELLI</v>
          </cell>
          <cell r="E1698" t="str">
            <v>EMMA</v>
          </cell>
          <cell r="F1698">
            <v>9728.2999999999993</v>
          </cell>
        </row>
        <row r="1699">
          <cell r="B1699">
            <v>1788</v>
          </cell>
          <cell r="C1699">
            <v>633</v>
          </cell>
          <cell r="D1699" t="str">
            <v>GAMBA</v>
          </cell>
          <cell r="E1699" t="str">
            <v>NICOLE</v>
          </cell>
        </row>
        <row r="1700">
          <cell r="B1700">
            <v>1789</v>
          </cell>
          <cell r="C1700">
            <v>776</v>
          </cell>
          <cell r="D1700" t="str">
            <v>ADDUCI</v>
          </cell>
          <cell r="E1700" t="str">
            <v>ROSA</v>
          </cell>
        </row>
        <row r="1701">
          <cell r="B1701">
            <v>1790</v>
          </cell>
          <cell r="C1701">
            <v>776</v>
          </cell>
          <cell r="D1701" t="str">
            <v>GATTO</v>
          </cell>
          <cell r="E1701" t="str">
            <v>ALESSANDRO</v>
          </cell>
        </row>
        <row r="1702">
          <cell r="B1702">
            <v>1791</v>
          </cell>
          <cell r="C1702">
            <v>777</v>
          </cell>
          <cell r="D1702" t="str">
            <v>GESI</v>
          </cell>
          <cell r="E1702" t="str">
            <v>RICCARDO</v>
          </cell>
        </row>
        <row r="1703">
          <cell r="B1703">
            <v>1792</v>
          </cell>
          <cell r="C1703">
            <v>777</v>
          </cell>
          <cell r="D1703" t="str">
            <v>GESI</v>
          </cell>
          <cell r="E1703" t="str">
            <v>ELISA</v>
          </cell>
        </row>
        <row r="1704">
          <cell r="B1704">
            <v>1794</v>
          </cell>
          <cell r="C1704">
            <v>778</v>
          </cell>
          <cell r="D1704" t="str">
            <v>HU</v>
          </cell>
          <cell r="E1704" t="str">
            <v>MARCO</v>
          </cell>
        </row>
        <row r="1705">
          <cell r="B1705">
            <v>1796</v>
          </cell>
          <cell r="C1705">
            <v>779</v>
          </cell>
          <cell r="D1705" t="str">
            <v>KUQI</v>
          </cell>
          <cell r="E1705" t="str">
            <v>JURGEN</v>
          </cell>
          <cell r="F1705">
            <v>0</v>
          </cell>
        </row>
        <row r="1706">
          <cell r="B1706">
            <v>1797</v>
          </cell>
          <cell r="C1706">
            <v>521</v>
          </cell>
          <cell r="D1706" t="str">
            <v>LO PINTO</v>
          </cell>
          <cell r="E1706" t="str">
            <v>MASSIMILIANO</v>
          </cell>
          <cell r="F1706">
            <v>22272.76</v>
          </cell>
        </row>
        <row r="1707">
          <cell r="B1707">
            <v>1798</v>
          </cell>
          <cell r="C1707">
            <v>521</v>
          </cell>
          <cell r="D1707" t="str">
            <v>LO PINTO</v>
          </cell>
          <cell r="E1707" t="str">
            <v>MARINA</v>
          </cell>
          <cell r="F1707">
            <v>22272.76</v>
          </cell>
        </row>
        <row r="1708">
          <cell r="B1708">
            <v>1799</v>
          </cell>
          <cell r="C1708">
            <v>780</v>
          </cell>
          <cell r="D1708" t="str">
            <v>FADDA</v>
          </cell>
          <cell r="E1708" t="str">
            <v>ELISA</v>
          </cell>
        </row>
        <row r="1709">
          <cell r="B1709">
            <v>1800</v>
          </cell>
          <cell r="C1709">
            <v>780</v>
          </cell>
          <cell r="D1709" t="str">
            <v>LUCANO</v>
          </cell>
          <cell r="E1709" t="str">
            <v>MATTIA</v>
          </cell>
        </row>
        <row r="1710">
          <cell r="B1710">
            <v>1801</v>
          </cell>
          <cell r="C1710">
            <v>701</v>
          </cell>
          <cell r="D1710" t="str">
            <v>MARIOTTI</v>
          </cell>
          <cell r="E1710" t="str">
            <v>LETIZIA</v>
          </cell>
        </row>
        <row r="1711">
          <cell r="B1711">
            <v>1802</v>
          </cell>
          <cell r="C1711">
            <v>781</v>
          </cell>
          <cell r="D1711" t="str">
            <v>GORI</v>
          </cell>
          <cell r="E1711" t="str">
            <v>ADRIANA</v>
          </cell>
        </row>
        <row r="1712">
          <cell r="B1712">
            <v>1804</v>
          </cell>
          <cell r="C1712">
            <v>782</v>
          </cell>
          <cell r="D1712" t="str">
            <v>GATTO</v>
          </cell>
          <cell r="E1712" t="str">
            <v>SONIA</v>
          </cell>
        </row>
        <row r="1713">
          <cell r="B1713">
            <v>1805</v>
          </cell>
          <cell r="C1713">
            <v>782</v>
          </cell>
          <cell r="D1713" t="str">
            <v>PIZZOLATO</v>
          </cell>
          <cell r="E1713" t="str">
            <v>SARA</v>
          </cell>
        </row>
        <row r="1714">
          <cell r="B1714">
            <v>1806</v>
          </cell>
          <cell r="C1714">
            <v>783</v>
          </cell>
          <cell r="D1714" t="str">
            <v>FREDIANI</v>
          </cell>
          <cell r="E1714" t="str">
            <v>MARIA ANGELA</v>
          </cell>
          <cell r="F1714">
            <v>13739.4</v>
          </cell>
        </row>
        <row r="1715">
          <cell r="B1715">
            <v>1835</v>
          </cell>
          <cell r="C1715">
            <v>794</v>
          </cell>
          <cell r="D1715" t="str">
            <v>PACI PASOLINI</v>
          </cell>
          <cell r="E1715" t="str">
            <v>GIUSEPPE</v>
          </cell>
        </row>
        <row r="1716">
          <cell r="B1716">
            <v>1807</v>
          </cell>
          <cell r="C1716">
            <v>783</v>
          </cell>
          <cell r="D1716" t="str">
            <v>RADAVELLI</v>
          </cell>
          <cell r="E1716" t="str">
            <v>GABRIELE</v>
          </cell>
          <cell r="F1716">
            <v>13739.4</v>
          </cell>
        </row>
        <row r="1717">
          <cell r="B1717">
            <v>1808</v>
          </cell>
          <cell r="C1717">
            <v>784</v>
          </cell>
          <cell r="D1717" t="str">
            <v>PRATELLI</v>
          </cell>
          <cell r="E1717" t="str">
            <v>SANDRA</v>
          </cell>
          <cell r="F1717">
            <v>4778.37</v>
          </cell>
        </row>
        <row r="1718">
          <cell r="B1718">
            <v>1809</v>
          </cell>
          <cell r="C1718">
            <v>784</v>
          </cell>
          <cell r="D1718" t="str">
            <v>SCARPINO</v>
          </cell>
          <cell r="E1718" t="str">
            <v>LORENZO</v>
          </cell>
          <cell r="F1718">
            <v>4778.37</v>
          </cell>
        </row>
        <row r="1719">
          <cell r="B1719">
            <v>1810</v>
          </cell>
          <cell r="C1719">
            <v>785</v>
          </cell>
          <cell r="D1719" t="str">
            <v>CASALINI</v>
          </cell>
          <cell r="E1719" t="str">
            <v>ROMINA</v>
          </cell>
        </row>
        <row r="1720">
          <cell r="B1720">
            <v>1811</v>
          </cell>
          <cell r="C1720">
            <v>785</v>
          </cell>
          <cell r="D1720" t="str">
            <v>VOLPI</v>
          </cell>
          <cell r="E1720" t="str">
            <v>FEDERICO</v>
          </cell>
        </row>
        <row r="1721">
          <cell r="B1721">
            <v>1812</v>
          </cell>
          <cell r="C1721">
            <v>689</v>
          </cell>
          <cell r="D1721" t="str">
            <v>ZELA</v>
          </cell>
          <cell r="E1721" t="str">
            <v>SELIGERT</v>
          </cell>
          <cell r="F1721">
            <v>636.41999999999996</v>
          </cell>
        </row>
        <row r="1722">
          <cell r="B1722">
            <v>2203</v>
          </cell>
          <cell r="C1722">
            <v>942</v>
          </cell>
          <cell r="D1722" t="str">
            <v>GIORGETTI</v>
          </cell>
          <cell r="E1722" t="str">
            <v>MARZIA</v>
          </cell>
        </row>
        <row r="1723">
          <cell r="B1723">
            <v>1815</v>
          </cell>
          <cell r="C1723">
            <v>669</v>
          </cell>
          <cell r="D1723" t="str">
            <v>ANTONELLI</v>
          </cell>
          <cell r="E1723" t="str">
            <v>ALESSIA</v>
          </cell>
        </row>
        <row r="1724">
          <cell r="B1724">
            <v>1816</v>
          </cell>
          <cell r="C1724">
            <v>652</v>
          </cell>
          <cell r="D1724" t="str">
            <v>BALDUCCI</v>
          </cell>
          <cell r="E1724" t="str">
            <v>GIADA</v>
          </cell>
        </row>
        <row r="1725">
          <cell r="B1725">
            <v>1817</v>
          </cell>
          <cell r="C1725">
            <v>787</v>
          </cell>
          <cell r="D1725" t="str">
            <v>MENICHINI</v>
          </cell>
          <cell r="E1725" t="str">
            <v>MITIA</v>
          </cell>
        </row>
        <row r="1726">
          <cell r="B1726">
            <v>1818</v>
          </cell>
          <cell r="C1726">
            <v>787</v>
          </cell>
          <cell r="D1726" t="str">
            <v>BANDONI</v>
          </cell>
          <cell r="E1726" t="str">
            <v>ALESSANDRO</v>
          </cell>
        </row>
        <row r="1727">
          <cell r="B1727">
            <v>1819</v>
          </cell>
          <cell r="C1727">
            <v>788</v>
          </cell>
          <cell r="D1727" t="str">
            <v>BESSI</v>
          </cell>
          <cell r="E1727" t="str">
            <v>EMILIANO</v>
          </cell>
        </row>
        <row r="1728">
          <cell r="B1728">
            <v>1820</v>
          </cell>
          <cell r="C1728">
            <v>788</v>
          </cell>
          <cell r="D1728" t="str">
            <v>BESSI</v>
          </cell>
          <cell r="E1728" t="str">
            <v>FILIPPO</v>
          </cell>
        </row>
        <row r="1729">
          <cell r="B1729">
            <v>1821</v>
          </cell>
          <cell r="C1729">
            <v>789</v>
          </cell>
          <cell r="D1729" t="str">
            <v>BROGI</v>
          </cell>
          <cell r="E1729" t="str">
            <v>ALBERTO</v>
          </cell>
        </row>
        <row r="1730">
          <cell r="B1730">
            <v>1822</v>
          </cell>
          <cell r="C1730">
            <v>789</v>
          </cell>
          <cell r="D1730" t="str">
            <v>BROGI</v>
          </cell>
          <cell r="E1730" t="str">
            <v>TOMMASO</v>
          </cell>
        </row>
        <row r="1731">
          <cell r="B1731">
            <v>1823</v>
          </cell>
          <cell r="C1731">
            <v>625</v>
          </cell>
          <cell r="D1731" t="str">
            <v>CECCHINELLI</v>
          </cell>
          <cell r="E1731" t="str">
            <v>MATTIA</v>
          </cell>
        </row>
        <row r="1732">
          <cell r="B1732">
            <v>1824</v>
          </cell>
          <cell r="C1732">
            <v>660</v>
          </cell>
          <cell r="D1732" t="str">
            <v>FATTICCIONI</v>
          </cell>
          <cell r="E1732" t="str">
            <v>IACOPO</v>
          </cell>
        </row>
        <row r="1733">
          <cell r="B1733">
            <v>1825</v>
          </cell>
          <cell r="C1733">
            <v>790</v>
          </cell>
          <cell r="D1733" t="str">
            <v>ALFANO</v>
          </cell>
          <cell r="E1733" t="str">
            <v>ROSA</v>
          </cell>
        </row>
        <row r="1734">
          <cell r="B1734">
            <v>1826</v>
          </cell>
          <cell r="C1734">
            <v>790</v>
          </cell>
          <cell r="D1734" t="str">
            <v>FERRINI</v>
          </cell>
          <cell r="E1734" t="str">
            <v>AURORA</v>
          </cell>
        </row>
        <row r="1735">
          <cell r="B1735">
            <v>1828</v>
          </cell>
          <cell r="C1735">
            <v>791</v>
          </cell>
          <cell r="D1735" t="str">
            <v>FERRUCCI</v>
          </cell>
          <cell r="E1735" t="str">
            <v>TOMMASO</v>
          </cell>
        </row>
        <row r="1736">
          <cell r="B1736">
            <v>1854</v>
          </cell>
          <cell r="C1736">
            <v>801</v>
          </cell>
          <cell r="D1736" t="str">
            <v>BARCA</v>
          </cell>
          <cell r="E1736" t="str">
            <v>ROSSANO</v>
          </cell>
        </row>
        <row r="1737">
          <cell r="B1737">
            <v>1829</v>
          </cell>
          <cell r="C1737">
            <v>792</v>
          </cell>
          <cell r="D1737" t="str">
            <v>BACCI</v>
          </cell>
          <cell r="E1737" t="str">
            <v>LAURA</v>
          </cell>
        </row>
        <row r="1738">
          <cell r="B1738">
            <v>1830</v>
          </cell>
          <cell r="C1738">
            <v>792</v>
          </cell>
          <cell r="D1738" t="str">
            <v>LELLI</v>
          </cell>
          <cell r="E1738" t="str">
            <v>MIRCO</v>
          </cell>
        </row>
        <row r="1739">
          <cell r="B1739">
            <v>1834</v>
          </cell>
          <cell r="C1739">
            <v>793</v>
          </cell>
          <cell r="D1739" t="str">
            <v>MUCELLI</v>
          </cell>
          <cell r="E1739" t="str">
            <v>VALENTINA</v>
          </cell>
        </row>
        <row r="1740">
          <cell r="B1740">
            <v>1836</v>
          </cell>
          <cell r="C1740">
            <v>794</v>
          </cell>
          <cell r="D1740" t="str">
            <v>PACI PASOLINI</v>
          </cell>
          <cell r="E1740" t="str">
            <v>ANGELICA</v>
          </cell>
        </row>
        <row r="1741">
          <cell r="B1741">
            <v>1837</v>
          </cell>
          <cell r="C1741">
            <v>795</v>
          </cell>
          <cell r="D1741" t="str">
            <v>LIZZI</v>
          </cell>
          <cell r="E1741" t="str">
            <v>BARBARA</v>
          </cell>
          <cell r="F1741">
            <v>15648.3</v>
          </cell>
        </row>
        <row r="1742">
          <cell r="B1742">
            <v>3754</v>
          </cell>
          <cell r="C1742">
            <v>1503</v>
          </cell>
          <cell r="D1742" t="str">
            <v>BELLUOCCIO</v>
          </cell>
          <cell r="E1742" t="str">
            <v>ANGELICA</v>
          </cell>
        </row>
        <row r="1743">
          <cell r="B1743">
            <v>1838</v>
          </cell>
          <cell r="C1743">
            <v>795</v>
          </cell>
          <cell r="D1743" t="str">
            <v>PIERIGE'</v>
          </cell>
          <cell r="E1743" t="str">
            <v>FABRIZIO</v>
          </cell>
          <cell r="F1743">
            <v>15648.3</v>
          </cell>
        </row>
        <row r="1744">
          <cell r="B1744">
            <v>1839</v>
          </cell>
          <cell r="C1744">
            <v>474</v>
          </cell>
          <cell r="D1744" t="str">
            <v>PIERONI</v>
          </cell>
          <cell r="E1744" t="str">
            <v>GIAIME</v>
          </cell>
        </row>
        <row r="1745">
          <cell r="B1745">
            <v>1840</v>
          </cell>
          <cell r="C1745">
            <v>474</v>
          </cell>
          <cell r="D1745" t="str">
            <v>PIERONI</v>
          </cell>
          <cell r="E1745" t="str">
            <v>SOFIA MADDALENA</v>
          </cell>
        </row>
        <row r="1746">
          <cell r="B1746">
            <v>1841</v>
          </cell>
          <cell r="C1746">
            <v>796</v>
          </cell>
          <cell r="D1746" t="str">
            <v>PRINCI</v>
          </cell>
          <cell r="E1746" t="str">
            <v>MARTINA</v>
          </cell>
        </row>
        <row r="1747">
          <cell r="B1747">
            <v>1843</v>
          </cell>
          <cell r="C1747">
            <v>724</v>
          </cell>
          <cell r="D1747" t="str">
            <v>RIFIUTI</v>
          </cell>
          <cell r="E1747" t="str">
            <v>LAURA</v>
          </cell>
        </row>
        <row r="1748">
          <cell r="B1748">
            <v>1844</v>
          </cell>
          <cell r="C1748">
            <v>797</v>
          </cell>
          <cell r="D1748" t="str">
            <v>MESSERINI</v>
          </cell>
          <cell r="E1748" t="str">
            <v>TIZIANA</v>
          </cell>
        </row>
        <row r="1749">
          <cell r="B1749">
            <v>1861</v>
          </cell>
          <cell r="C1749">
            <v>804</v>
          </cell>
          <cell r="D1749" t="str">
            <v>SAMPERI</v>
          </cell>
          <cell r="E1749" t="str">
            <v>MARIA</v>
          </cell>
        </row>
        <row r="1750">
          <cell r="B1750">
            <v>1845</v>
          </cell>
          <cell r="C1750">
            <v>797</v>
          </cell>
          <cell r="D1750" t="str">
            <v>ROMBOLI</v>
          </cell>
          <cell r="E1750" t="str">
            <v>DARIO</v>
          </cell>
        </row>
        <row r="1751">
          <cell r="B1751">
            <v>1846</v>
          </cell>
          <cell r="C1751">
            <v>798</v>
          </cell>
          <cell r="D1751" t="str">
            <v>MEROLA</v>
          </cell>
          <cell r="E1751" t="str">
            <v>RAFFAELLA</v>
          </cell>
          <cell r="F1751">
            <v>13461.05</v>
          </cell>
        </row>
        <row r="1752">
          <cell r="B1752">
            <v>1848</v>
          </cell>
          <cell r="C1752">
            <v>799</v>
          </cell>
          <cell r="D1752" t="str">
            <v>SICILIANO</v>
          </cell>
          <cell r="E1752" t="str">
            <v>ROBERTO</v>
          </cell>
          <cell r="F1752">
            <v>17847.37</v>
          </cell>
        </row>
        <row r="1753">
          <cell r="B1753">
            <v>1849</v>
          </cell>
          <cell r="C1753">
            <v>799</v>
          </cell>
          <cell r="D1753" t="str">
            <v>SICILIANO</v>
          </cell>
          <cell r="E1753" t="str">
            <v>ALESSIA</v>
          </cell>
          <cell r="F1753">
            <v>17847.37</v>
          </cell>
        </row>
        <row r="1754">
          <cell r="B1754">
            <v>3736</v>
          </cell>
          <cell r="C1754">
            <v>1501</v>
          </cell>
          <cell r="D1754" t="str">
            <v>CARONIA</v>
          </cell>
          <cell r="E1754" t="str">
            <v>ELENA</v>
          </cell>
          <cell r="F1754">
            <v>15234.63</v>
          </cell>
        </row>
        <row r="1755">
          <cell r="B1755">
            <v>1851</v>
          </cell>
          <cell r="C1755">
            <v>668</v>
          </cell>
          <cell r="D1755" t="str">
            <v>SPANO'</v>
          </cell>
          <cell r="E1755" t="str">
            <v>LARA</v>
          </cell>
          <cell r="F1755">
            <v>3995.69</v>
          </cell>
        </row>
        <row r="1756">
          <cell r="B1756">
            <v>1863</v>
          </cell>
          <cell r="C1756">
            <v>805</v>
          </cell>
          <cell r="D1756" t="str">
            <v>DRINGA</v>
          </cell>
          <cell r="E1756" t="str">
            <v>SIMONA</v>
          </cell>
        </row>
        <row r="1757">
          <cell r="B1757">
            <v>1853</v>
          </cell>
          <cell r="C1757">
            <v>800</v>
          </cell>
          <cell r="D1757" t="str">
            <v>TURCHI</v>
          </cell>
          <cell r="E1757" t="str">
            <v>LUCA</v>
          </cell>
        </row>
        <row r="1758">
          <cell r="B1758">
            <v>1855</v>
          </cell>
          <cell r="C1758">
            <v>801</v>
          </cell>
          <cell r="D1758" t="str">
            <v>BARCA</v>
          </cell>
          <cell r="E1758" t="str">
            <v>ANTONIO</v>
          </cell>
        </row>
        <row r="1759">
          <cell r="B1759">
            <v>1856</v>
          </cell>
          <cell r="C1759">
            <v>802</v>
          </cell>
          <cell r="D1759" t="str">
            <v>MARINO</v>
          </cell>
          <cell r="E1759" t="str">
            <v>ROSA ANNA</v>
          </cell>
        </row>
        <row r="1760">
          <cell r="B1760">
            <v>1857</v>
          </cell>
          <cell r="C1760">
            <v>802</v>
          </cell>
          <cell r="D1760" t="str">
            <v>BROGI</v>
          </cell>
          <cell r="E1760" t="str">
            <v>ANDREA</v>
          </cell>
        </row>
        <row r="1761">
          <cell r="B1761">
            <v>1858</v>
          </cell>
          <cell r="C1761">
            <v>588</v>
          </cell>
          <cell r="D1761" t="str">
            <v>CULLHAJ</v>
          </cell>
          <cell r="E1761" t="str">
            <v>AMARILDA</v>
          </cell>
          <cell r="F1761">
            <v>2061.0700000000002</v>
          </cell>
        </row>
        <row r="1762">
          <cell r="B1762">
            <v>1859</v>
          </cell>
          <cell r="C1762">
            <v>803</v>
          </cell>
          <cell r="D1762" t="str">
            <v>DANEI</v>
          </cell>
          <cell r="E1762" t="str">
            <v>APSO GIUSEPPE</v>
          </cell>
        </row>
        <row r="1763">
          <cell r="B1763">
            <v>1871</v>
          </cell>
          <cell r="C1763">
            <v>809</v>
          </cell>
          <cell r="D1763" t="str">
            <v>MANCINI</v>
          </cell>
          <cell r="E1763" t="str">
            <v>ROBERTO</v>
          </cell>
        </row>
        <row r="1764">
          <cell r="B1764">
            <v>1860</v>
          </cell>
          <cell r="C1764">
            <v>803</v>
          </cell>
          <cell r="D1764" t="str">
            <v>DANEI</v>
          </cell>
          <cell r="E1764" t="str">
            <v>TANCREDI DAVIDE</v>
          </cell>
        </row>
        <row r="1765">
          <cell r="B1765">
            <v>1862</v>
          </cell>
          <cell r="C1765">
            <v>804</v>
          </cell>
          <cell r="D1765" t="str">
            <v>FIDUCCIA</v>
          </cell>
          <cell r="E1765" t="str">
            <v>CHIARA</v>
          </cell>
        </row>
        <row r="1766">
          <cell r="B1766">
            <v>1865</v>
          </cell>
          <cell r="C1766">
            <v>806</v>
          </cell>
          <cell r="D1766" t="str">
            <v>COCCELLATO</v>
          </cell>
          <cell r="E1766" t="str">
            <v>ANNA</v>
          </cell>
        </row>
        <row r="1767">
          <cell r="B1767">
            <v>1868</v>
          </cell>
          <cell r="C1767">
            <v>807</v>
          </cell>
          <cell r="D1767" t="str">
            <v>CAROTI</v>
          </cell>
          <cell r="E1767" t="str">
            <v>ALESSANDRO</v>
          </cell>
        </row>
        <row r="1768">
          <cell r="B1768">
            <v>1869</v>
          </cell>
          <cell r="C1768">
            <v>808</v>
          </cell>
          <cell r="D1768" t="str">
            <v>FAHRNI</v>
          </cell>
          <cell r="E1768" t="str">
            <v>CHRISTOPH</v>
          </cell>
        </row>
        <row r="1769">
          <cell r="B1769">
            <v>3911</v>
          </cell>
          <cell r="C1769">
            <v>823</v>
          </cell>
          <cell r="D1769" t="str">
            <v>INS. MATERNA CEVOLI</v>
          </cell>
          <cell r="E1769" t="str">
            <v>4</v>
          </cell>
        </row>
        <row r="1770">
          <cell r="B1770">
            <v>3999</v>
          </cell>
          <cell r="C1770">
            <v>1570</v>
          </cell>
          <cell r="D1770" t="str">
            <v>GALLO</v>
          </cell>
          <cell r="E1770" t="str">
            <v>SALLY</v>
          </cell>
        </row>
        <row r="1771">
          <cell r="B1771">
            <v>1870</v>
          </cell>
          <cell r="C1771">
            <v>808</v>
          </cell>
          <cell r="D1771" t="str">
            <v>FAHRNI</v>
          </cell>
          <cell r="E1771" t="str">
            <v>AURORA</v>
          </cell>
        </row>
        <row r="1772">
          <cell r="B1772">
            <v>1872</v>
          </cell>
          <cell r="C1772">
            <v>809</v>
          </cell>
          <cell r="D1772" t="str">
            <v>MANCINI</v>
          </cell>
          <cell r="E1772" t="str">
            <v>TOMMASO</v>
          </cell>
        </row>
        <row r="1773">
          <cell r="B1773">
            <v>3737</v>
          </cell>
          <cell r="C1773">
            <v>1501</v>
          </cell>
          <cell r="D1773" t="str">
            <v>GIROLAMI</v>
          </cell>
          <cell r="E1773" t="str">
            <v>GIOELE</v>
          </cell>
          <cell r="F1773">
            <v>15234.63</v>
          </cell>
        </row>
        <row r="1774">
          <cell r="B1774">
            <v>1874</v>
          </cell>
          <cell r="C1774">
            <v>668</v>
          </cell>
          <cell r="D1774" t="str">
            <v>SPANO'</v>
          </cell>
          <cell r="E1774" t="str">
            <v>ALICE</v>
          </cell>
          <cell r="F1774">
            <v>3995.69</v>
          </cell>
        </row>
        <row r="1775">
          <cell r="B1775">
            <v>1876</v>
          </cell>
          <cell r="C1775">
            <v>810</v>
          </cell>
          <cell r="D1775" t="str">
            <v>ANGIOLINI</v>
          </cell>
          <cell r="E1775" t="str">
            <v>LUCA</v>
          </cell>
        </row>
        <row r="1776">
          <cell r="B1776">
            <v>1877</v>
          </cell>
          <cell r="C1776">
            <v>810</v>
          </cell>
          <cell r="D1776" t="str">
            <v>ANGIOLINI</v>
          </cell>
          <cell r="E1776" t="str">
            <v>PAOLO</v>
          </cell>
        </row>
        <row r="1777">
          <cell r="B1777">
            <v>1878</v>
          </cell>
          <cell r="C1777">
            <v>811</v>
          </cell>
          <cell r="D1777" t="str">
            <v>PROFETI</v>
          </cell>
          <cell r="E1777" t="str">
            <v>ENRICA</v>
          </cell>
        </row>
        <row r="1778">
          <cell r="B1778">
            <v>1879</v>
          </cell>
          <cell r="C1778">
            <v>811</v>
          </cell>
          <cell r="D1778" t="str">
            <v>BETTI</v>
          </cell>
          <cell r="E1778" t="str">
            <v>ALESSIO</v>
          </cell>
        </row>
        <row r="1779">
          <cell r="B1779">
            <v>1880</v>
          </cell>
          <cell r="C1779">
            <v>746</v>
          </cell>
          <cell r="D1779" t="str">
            <v>BIAGINI</v>
          </cell>
          <cell r="E1779" t="str">
            <v>SIMONE</v>
          </cell>
          <cell r="F1779">
            <v>9489.5499999999993</v>
          </cell>
        </row>
        <row r="1780">
          <cell r="B1780">
            <v>1881</v>
          </cell>
          <cell r="C1780">
            <v>812</v>
          </cell>
          <cell r="D1780" t="str">
            <v>DAJA</v>
          </cell>
          <cell r="E1780" t="str">
            <v>ARIAN</v>
          </cell>
          <cell r="F1780">
            <v>3332.99</v>
          </cell>
        </row>
        <row r="1781">
          <cell r="B1781">
            <v>1882</v>
          </cell>
          <cell r="C1781">
            <v>812</v>
          </cell>
          <cell r="D1781" t="str">
            <v>DAJA</v>
          </cell>
          <cell r="E1781" t="str">
            <v>EMILI</v>
          </cell>
          <cell r="F1781">
            <v>3332.99</v>
          </cell>
        </row>
        <row r="1782">
          <cell r="B1782">
            <v>1883</v>
          </cell>
          <cell r="C1782">
            <v>813</v>
          </cell>
          <cell r="D1782" t="str">
            <v>GASPERINI</v>
          </cell>
          <cell r="E1782" t="str">
            <v>ALBERTO</v>
          </cell>
        </row>
        <row r="1783">
          <cell r="B1783">
            <v>1884</v>
          </cell>
          <cell r="C1783">
            <v>813</v>
          </cell>
          <cell r="D1783" t="str">
            <v>GASPERINI</v>
          </cell>
          <cell r="E1783" t="str">
            <v>CHRISTIAN</v>
          </cell>
        </row>
        <row r="1784">
          <cell r="B1784">
            <v>1885</v>
          </cell>
          <cell r="C1784">
            <v>814</v>
          </cell>
          <cell r="D1784" t="str">
            <v>TREMOLANTI</v>
          </cell>
          <cell r="E1784" t="str">
            <v>LUCA</v>
          </cell>
        </row>
        <row r="1785">
          <cell r="B1785">
            <v>1886</v>
          </cell>
          <cell r="C1785">
            <v>814</v>
          </cell>
          <cell r="D1785" t="str">
            <v>TREMOLANTI</v>
          </cell>
          <cell r="E1785" t="str">
            <v>MIRKO</v>
          </cell>
        </row>
        <row r="1786">
          <cell r="B1786">
            <v>1887</v>
          </cell>
          <cell r="C1786">
            <v>815</v>
          </cell>
          <cell r="D1786" t="str">
            <v>ISTRATIE</v>
          </cell>
          <cell r="E1786" t="str">
            <v>MARIA ELENA</v>
          </cell>
        </row>
        <row r="1787">
          <cell r="B1787">
            <v>1888</v>
          </cell>
          <cell r="C1787">
            <v>815</v>
          </cell>
          <cell r="D1787" t="str">
            <v>VLASE</v>
          </cell>
          <cell r="E1787" t="str">
            <v>ANA MARIA</v>
          </cell>
        </row>
        <row r="1788">
          <cell r="B1788">
            <v>1889</v>
          </cell>
          <cell r="C1788">
            <v>816</v>
          </cell>
          <cell r="D1788" t="str">
            <v>TREMOLANTI</v>
          </cell>
          <cell r="E1788" t="str">
            <v>MARINA</v>
          </cell>
        </row>
        <row r="1789">
          <cell r="B1789">
            <v>1890</v>
          </cell>
          <cell r="C1789">
            <v>816</v>
          </cell>
          <cell r="D1789" t="str">
            <v>CARINELLI</v>
          </cell>
          <cell r="E1789" t="str">
            <v>MARCO</v>
          </cell>
        </row>
        <row r="1790">
          <cell r="B1790">
            <v>1891</v>
          </cell>
          <cell r="C1790">
            <v>817</v>
          </cell>
          <cell r="D1790" t="str">
            <v>AGARINI</v>
          </cell>
          <cell r="E1790" t="str">
            <v>GIORGIO</v>
          </cell>
        </row>
        <row r="1791">
          <cell r="B1791">
            <v>1892</v>
          </cell>
          <cell r="C1791">
            <v>817</v>
          </cell>
          <cell r="D1791" t="str">
            <v>AGARINI</v>
          </cell>
          <cell r="E1791" t="str">
            <v>DAVIDE MANUEL</v>
          </cell>
        </row>
        <row r="1792">
          <cell r="B1792">
            <v>1893</v>
          </cell>
          <cell r="C1792">
            <v>818</v>
          </cell>
          <cell r="D1792" t="str">
            <v>CHELI</v>
          </cell>
          <cell r="E1792" t="str">
            <v>SILVIA</v>
          </cell>
        </row>
        <row r="1793">
          <cell r="B1793">
            <v>1894</v>
          </cell>
          <cell r="C1793">
            <v>818</v>
          </cell>
          <cell r="D1793" t="str">
            <v>BACCI</v>
          </cell>
          <cell r="E1793" t="str">
            <v>COSTANZO</v>
          </cell>
        </row>
        <row r="1794">
          <cell r="B1794">
            <v>1895</v>
          </cell>
          <cell r="C1794">
            <v>819</v>
          </cell>
          <cell r="D1794" t="str">
            <v>DI SALVIA</v>
          </cell>
          <cell r="E1794" t="str">
            <v>ROCCHINA</v>
          </cell>
        </row>
        <row r="1795">
          <cell r="B1795">
            <v>1896</v>
          </cell>
          <cell r="C1795">
            <v>819</v>
          </cell>
          <cell r="D1795" t="str">
            <v>CRINCOLI</v>
          </cell>
          <cell r="E1795" t="str">
            <v>LORENZO</v>
          </cell>
        </row>
        <row r="1796">
          <cell r="B1796">
            <v>1897</v>
          </cell>
          <cell r="C1796">
            <v>820</v>
          </cell>
          <cell r="D1796" t="str">
            <v>EL IDRISSI</v>
          </cell>
          <cell r="E1796" t="str">
            <v>MOUSSA</v>
          </cell>
        </row>
        <row r="1797">
          <cell r="B1797">
            <v>1898</v>
          </cell>
          <cell r="C1797">
            <v>820</v>
          </cell>
          <cell r="D1797" t="str">
            <v>EL IDRISSI</v>
          </cell>
          <cell r="E1797" t="str">
            <v>ABBES</v>
          </cell>
        </row>
        <row r="1798">
          <cell r="B1798">
            <v>1899</v>
          </cell>
          <cell r="C1798">
            <v>821</v>
          </cell>
          <cell r="D1798" t="str">
            <v>MORANDINI</v>
          </cell>
          <cell r="E1798" t="str">
            <v>GABRIELE</v>
          </cell>
        </row>
        <row r="1799">
          <cell r="B1799">
            <v>1900</v>
          </cell>
          <cell r="C1799">
            <v>821</v>
          </cell>
          <cell r="D1799" t="str">
            <v>MORANDINI</v>
          </cell>
          <cell r="E1799" t="str">
            <v>CLARISSA</v>
          </cell>
        </row>
        <row r="1800">
          <cell r="B1800">
            <v>1901</v>
          </cell>
          <cell r="C1800">
            <v>821</v>
          </cell>
          <cell r="D1800" t="str">
            <v>MORANDINI</v>
          </cell>
          <cell r="E1800" t="str">
            <v>JASMINE</v>
          </cell>
        </row>
        <row r="1801">
          <cell r="B1801">
            <v>1902</v>
          </cell>
          <cell r="C1801">
            <v>507</v>
          </cell>
          <cell r="D1801" t="str">
            <v>PADO</v>
          </cell>
          <cell r="E1801" t="str">
            <v>DAVID</v>
          </cell>
          <cell r="F1801">
            <v>2487.81</v>
          </cell>
        </row>
        <row r="1802">
          <cell r="B1802">
            <v>4234</v>
          </cell>
          <cell r="C1802">
            <v>1661</v>
          </cell>
          <cell r="D1802" t="str">
            <v>TONCELLI</v>
          </cell>
          <cell r="E1802" t="str">
            <v>SANDRA</v>
          </cell>
        </row>
        <row r="1803">
          <cell r="B1803">
            <v>1903</v>
          </cell>
          <cell r="C1803">
            <v>822</v>
          </cell>
          <cell r="D1803" t="str">
            <v>POGGIANTI</v>
          </cell>
          <cell r="E1803" t="str">
            <v>CINZIA</v>
          </cell>
        </row>
        <row r="1804">
          <cell r="B1804">
            <v>1904</v>
          </cell>
          <cell r="C1804">
            <v>822</v>
          </cell>
          <cell r="D1804" t="str">
            <v>PATRONE</v>
          </cell>
          <cell r="E1804" t="str">
            <v>LEONARDO</v>
          </cell>
        </row>
        <row r="1805">
          <cell r="B1805">
            <v>1905</v>
          </cell>
          <cell r="C1805">
            <v>510</v>
          </cell>
          <cell r="D1805" t="str">
            <v>ROFRANO</v>
          </cell>
          <cell r="E1805" t="str">
            <v>LAURA</v>
          </cell>
        </row>
        <row r="1806">
          <cell r="B1806">
            <v>1906</v>
          </cell>
          <cell r="C1806">
            <v>784</v>
          </cell>
          <cell r="D1806" t="str">
            <v>SCARPINO</v>
          </cell>
          <cell r="E1806" t="str">
            <v>VERONICA</v>
          </cell>
          <cell r="F1806">
            <v>4778.37</v>
          </cell>
        </row>
        <row r="1807">
          <cell r="B1807">
            <v>1907</v>
          </cell>
          <cell r="C1807">
            <v>763</v>
          </cell>
          <cell r="D1807" t="str">
            <v>SIMAKU</v>
          </cell>
          <cell r="E1807" t="str">
            <v>MATTEO</v>
          </cell>
          <cell r="F1807">
            <v>8651.19</v>
          </cell>
        </row>
        <row r="1808">
          <cell r="B1808">
            <v>1912</v>
          </cell>
          <cell r="C1808">
            <v>824</v>
          </cell>
          <cell r="D1808" t="str">
            <v>DIANA</v>
          </cell>
          <cell r="E1808" t="str">
            <v>ALESSANDRA</v>
          </cell>
        </row>
        <row r="1809">
          <cell r="B1809">
            <v>1913</v>
          </cell>
          <cell r="C1809">
            <v>824</v>
          </cell>
          <cell r="D1809" t="str">
            <v>ANZELMO</v>
          </cell>
          <cell r="E1809" t="str">
            <v>ALICE</v>
          </cell>
        </row>
        <row r="1810">
          <cell r="B1810">
            <v>1914</v>
          </cell>
          <cell r="C1810">
            <v>825</v>
          </cell>
          <cell r="D1810" t="str">
            <v>BERTELLI</v>
          </cell>
          <cell r="E1810" t="str">
            <v>FABRIZIO</v>
          </cell>
        </row>
        <row r="1811">
          <cell r="B1811">
            <v>1915</v>
          </cell>
          <cell r="C1811">
            <v>825</v>
          </cell>
          <cell r="D1811" t="str">
            <v>BERTELLI</v>
          </cell>
          <cell r="E1811" t="str">
            <v>LUCREZIA</v>
          </cell>
        </row>
        <row r="1812">
          <cell r="B1812">
            <v>1916</v>
          </cell>
          <cell r="C1812">
            <v>826</v>
          </cell>
          <cell r="D1812" t="str">
            <v>LARESE</v>
          </cell>
          <cell r="E1812" t="str">
            <v>PAMELA</v>
          </cell>
        </row>
        <row r="1813">
          <cell r="B1813">
            <v>1917</v>
          </cell>
          <cell r="C1813">
            <v>826</v>
          </cell>
          <cell r="D1813" t="str">
            <v>CARELLA</v>
          </cell>
          <cell r="E1813" t="str">
            <v>TIMO</v>
          </cell>
        </row>
        <row r="1814">
          <cell r="B1814">
            <v>1918</v>
          </cell>
          <cell r="C1814">
            <v>827</v>
          </cell>
          <cell r="D1814" t="str">
            <v>GRECHI</v>
          </cell>
          <cell r="E1814" t="str">
            <v>TAMARA</v>
          </cell>
        </row>
        <row r="1815">
          <cell r="B1815">
            <v>1919</v>
          </cell>
          <cell r="C1815">
            <v>827</v>
          </cell>
          <cell r="D1815" t="str">
            <v>CASAROSA</v>
          </cell>
          <cell r="E1815" t="str">
            <v>SAMUELE</v>
          </cell>
        </row>
        <row r="1816">
          <cell r="B1816">
            <v>1920</v>
          </cell>
          <cell r="C1816">
            <v>828</v>
          </cell>
          <cell r="D1816" t="str">
            <v>CRISTOFARO</v>
          </cell>
          <cell r="E1816" t="str">
            <v>ANGELINA</v>
          </cell>
        </row>
        <row r="1817">
          <cell r="B1817">
            <v>1921</v>
          </cell>
          <cell r="C1817">
            <v>828</v>
          </cell>
          <cell r="D1817" t="str">
            <v>COMPAGNONE</v>
          </cell>
          <cell r="E1817" t="str">
            <v>MARCO ISAIA</v>
          </cell>
        </row>
        <row r="1818">
          <cell r="B1818">
            <v>1923</v>
          </cell>
          <cell r="C1818">
            <v>829</v>
          </cell>
          <cell r="D1818" t="str">
            <v>ECHETOUI</v>
          </cell>
          <cell r="E1818" t="str">
            <v>AMIN</v>
          </cell>
        </row>
        <row r="1819">
          <cell r="B1819">
            <v>1924</v>
          </cell>
          <cell r="C1819">
            <v>830</v>
          </cell>
          <cell r="D1819" t="str">
            <v>EL ADRISSI</v>
          </cell>
          <cell r="E1819" t="str">
            <v>MOHAMED</v>
          </cell>
        </row>
        <row r="1820">
          <cell r="B1820">
            <v>1925</v>
          </cell>
          <cell r="C1820">
            <v>830</v>
          </cell>
          <cell r="D1820" t="str">
            <v>EL ADRISSI</v>
          </cell>
          <cell r="E1820" t="str">
            <v>FAISSAL</v>
          </cell>
        </row>
        <row r="1821">
          <cell r="B1821">
            <v>1927</v>
          </cell>
          <cell r="C1821">
            <v>831</v>
          </cell>
          <cell r="D1821" t="str">
            <v>ERTAS</v>
          </cell>
          <cell r="E1821" t="str">
            <v>ZINAR</v>
          </cell>
        </row>
        <row r="1822">
          <cell r="B1822">
            <v>1928</v>
          </cell>
          <cell r="C1822">
            <v>832</v>
          </cell>
          <cell r="D1822" t="str">
            <v>MIGLIARINI</v>
          </cell>
          <cell r="E1822" t="str">
            <v>KATYA</v>
          </cell>
        </row>
        <row r="1823">
          <cell r="B1823">
            <v>1929</v>
          </cell>
          <cell r="C1823">
            <v>832</v>
          </cell>
          <cell r="D1823" t="str">
            <v>GIANNINI</v>
          </cell>
          <cell r="E1823" t="str">
            <v>ALICE</v>
          </cell>
        </row>
        <row r="1824">
          <cell r="B1824">
            <v>1930</v>
          </cell>
          <cell r="C1824">
            <v>833</v>
          </cell>
          <cell r="D1824" t="str">
            <v>PICCINNI</v>
          </cell>
          <cell r="E1824" t="str">
            <v>FRANCESCA</v>
          </cell>
        </row>
        <row r="1825">
          <cell r="B1825">
            <v>1931</v>
          </cell>
          <cell r="C1825">
            <v>833</v>
          </cell>
          <cell r="D1825" t="str">
            <v>IACCA</v>
          </cell>
          <cell r="E1825" t="str">
            <v>ISMAELE</v>
          </cell>
        </row>
        <row r="1826">
          <cell r="B1826">
            <v>1932</v>
          </cell>
          <cell r="C1826">
            <v>439</v>
          </cell>
          <cell r="D1826" t="str">
            <v>LA GIOIA</v>
          </cell>
          <cell r="E1826" t="str">
            <v>ANNA</v>
          </cell>
        </row>
        <row r="1827">
          <cell r="B1827">
            <v>1933</v>
          </cell>
          <cell r="C1827">
            <v>439</v>
          </cell>
          <cell r="D1827" t="str">
            <v>LA GIOIA</v>
          </cell>
          <cell r="E1827" t="str">
            <v>DIEGO</v>
          </cell>
        </row>
        <row r="1828">
          <cell r="B1828">
            <v>1934</v>
          </cell>
          <cell r="C1828">
            <v>834</v>
          </cell>
          <cell r="D1828" t="str">
            <v>BUCCELLATO</v>
          </cell>
          <cell r="E1828" t="str">
            <v>ELEONORA</v>
          </cell>
        </row>
        <row r="1829">
          <cell r="B1829">
            <v>1935</v>
          </cell>
          <cell r="C1829">
            <v>834</v>
          </cell>
          <cell r="D1829" t="str">
            <v>LASTELLA</v>
          </cell>
          <cell r="E1829" t="str">
            <v>MAIKOL</v>
          </cell>
        </row>
        <row r="1830">
          <cell r="B1830">
            <v>1937</v>
          </cell>
          <cell r="C1830">
            <v>835</v>
          </cell>
          <cell r="D1830" t="str">
            <v>MARZOPPINI</v>
          </cell>
          <cell r="E1830" t="str">
            <v>CARLO</v>
          </cell>
        </row>
        <row r="1831">
          <cell r="B1831">
            <v>1938</v>
          </cell>
          <cell r="C1831">
            <v>836</v>
          </cell>
          <cell r="D1831" t="str">
            <v>MASHA</v>
          </cell>
          <cell r="E1831" t="str">
            <v>NAIM</v>
          </cell>
        </row>
        <row r="1832">
          <cell r="B1832">
            <v>1939</v>
          </cell>
          <cell r="C1832">
            <v>836</v>
          </cell>
          <cell r="D1832" t="str">
            <v>MASHA</v>
          </cell>
          <cell r="E1832" t="str">
            <v>DANJEL</v>
          </cell>
        </row>
        <row r="1833">
          <cell r="B1833">
            <v>1940</v>
          </cell>
          <cell r="C1833">
            <v>837</v>
          </cell>
          <cell r="D1833" t="str">
            <v>SCALZINI</v>
          </cell>
          <cell r="E1833" t="str">
            <v>FRANCESCA</v>
          </cell>
        </row>
        <row r="1834">
          <cell r="B1834">
            <v>1941</v>
          </cell>
          <cell r="C1834">
            <v>837</v>
          </cell>
          <cell r="D1834" t="str">
            <v>MEOLI</v>
          </cell>
          <cell r="E1834" t="str">
            <v>CATERINA</v>
          </cell>
        </row>
        <row r="1835">
          <cell r="B1835">
            <v>1942</v>
          </cell>
          <cell r="C1835">
            <v>838</v>
          </cell>
          <cell r="D1835" t="str">
            <v>HOSAJ</v>
          </cell>
          <cell r="E1835" t="str">
            <v>FLUTURE</v>
          </cell>
        </row>
        <row r="1836">
          <cell r="B1836">
            <v>1943</v>
          </cell>
          <cell r="C1836">
            <v>838</v>
          </cell>
          <cell r="D1836" t="str">
            <v>NEZAJ</v>
          </cell>
          <cell r="E1836" t="str">
            <v>LORIS</v>
          </cell>
        </row>
        <row r="1837">
          <cell r="B1837">
            <v>1944</v>
          </cell>
          <cell r="C1837">
            <v>839</v>
          </cell>
          <cell r="D1837" t="str">
            <v>AGRESTA</v>
          </cell>
          <cell r="E1837" t="str">
            <v>MARIA TERESA</v>
          </cell>
        </row>
        <row r="1838">
          <cell r="B1838">
            <v>1945</v>
          </cell>
          <cell r="C1838">
            <v>839</v>
          </cell>
          <cell r="D1838" t="str">
            <v>OLIMPIO</v>
          </cell>
          <cell r="E1838" t="str">
            <v>LORENZO</v>
          </cell>
        </row>
        <row r="1839">
          <cell r="B1839">
            <v>1947</v>
          </cell>
          <cell r="C1839">
            <v>840</v>
          </cell>
          <cell r="D1839" t="str">
            <v>PIAZZA</v>
          </cell>
          <cell r="E1839" t="str">
            <v>CHIARA</v>
          </cell>
        </row>
        <row r="1840">
          <cell r="B1840">
            <v>1949</v>
          </cell>
          <cell r="C1840">
            <v>841</v>
          </cell>
          <cell r="D1840" t="str">
            <v>PIRAS</v>
          </cell>
          <cell r="E1840" t="str">
            <v>DAVIDE</v>
          </cell>
        </row>
        <row r="1841">
          <cell r="B1841">
            <v>1950</v>
          </cell>
          <cell r="C1841">
            <v>842</v>
          </cell>
          <cell r="D1841" t="str">
            <v>CAMPA</v>
          </cell>
          <cell r="E1841" t="str">
            <v>ENZA</v>
          </cell>
        </row>
        <row r="1842">
          <cell r="B1842">
            <v>1951</v>
          </cell>
          <cell r="C1842">
            <v>842</v>
          </cell>
          <cell r="D1842" t="str">
            <v>SANAPO</v>
          </cell>
          <cell r="E1842" t="str">
            <v>NICOLE</v>
          </cell>
        </row>
        <row r="1843">
          <cell r="B1843">
            <v>1952</v>
          </cell>
          <cell r="C1843">
            <v>501</v>
          </cell>
          <cell r="D1843" t="str">
            <v>FERRANTE</v>
          </cell>
          <cell r="E1843" t="str">
            <v>PASQUALINA</v>
          </cell>
        </row>
        <row r="1844">
          <cell r="B1844">
            <v>1953</v>
          </cell>
          <cell r="C1844">
            <v>501</v>
          </cell>
          <cell r="D1844" t="str">
            <v>SENESI</v>
          </cell>
          <cell r="E1844" t="str">
            <v>JACOPO</v>
          </cell>
        </row>
        <row r="1845">
          <cell r="B1845">
            <v>1954</v>
          </cell>
          <cell r="C1845">
            <v>843</v>
          </cell>
          <cell r="D1845" t="str">
            <v>PICCOLI</v>
          </cell>
          <cell r="E1845" t="str">
            <v>DEBORA</v>
          </cell>
        </row>
        <row r="1846">
          <cell r="B1846">
            <v>1955</v>
          </cell>
          <cell r="C1846">
            <v>843</v>
          </cell>
          <cell r="D1846" t="str">
            <v>SIBILIA</v>
          </cell>
          <cell r="E1846" t="str">
            <v>MARTINA</v>
          </cell>
        </row>
        <row r="1847">
          <cell r="B1847">
            <v>1956</v>
          </cell>
          <cell r="C1847">
            <v>844</v>
          </cell>
          <cell r="D1847" t="str">
            <v>GIULIOTTI</v>
          </cell>
          <cell r="E1847" t="str">
            <v>ELEONORA</v>
          </cell>
        </row>
        <row r="1848">
          <cell r="B1848">
            <v>1957</v>
          </cell>
          <cell r="C1848">
            <v>844</v>
          </cell>
          <cell r="D1848" t="str">
            <v>SOCCI</v>
          </cell>
          <cell r="E1848" t="str">
            <v>AURORA</v>
          </cell>
        </row>
        <row r="1849">
          <cell r="B1849">
            <v>1959</v>
          </cell>
          <cell r="C1849">
            <v>845</v>
          </cell>
          <cell r="D1849" t="str">
            <v>SORRENTINO</v>
          </cell>
          <cell r="E1849" t="str">
            <v>GIONATA</v>
          </cell>
        </row>
        <row r="1850">
          <cell r="B1850">
            <v>1960</v>
          </cell>
          <cell r="C1850">
            <v>846</v>
          </cell>
          <cell r="D1850" t="str">
            <v>FALCHI</v>
          </cell>
          <cell r="E1850" t="str">
            <v>ALESSANDRA</v>
          </cell>
        </row>
        <row r="1851">
          <cell r="B1851">
            <v>1961</v>
          </cell>
          <cell r="C1851">
            <v>846</v>
          </cell>
          <cell r="D1851" t="str">
            <v>SUCATO</v>
          </cell>
          <cell r="E1851" t="str">
            <v>CRISTIAN</v>
          </cell>
        </row>
        <row r="1852">
          <cell r="B1852">
            <v>1962</v>
          </cell>
          <cell r="C1852">
            <v>847</v>
          </cell>
          <cell r="D1852" t="str">
            <v>TAFI</v>
          </cell>
          <cell r="E1852" t="str">
            <v>RICCARDO</v>
          </cell>
        </row>
        <row r="1853">
          <cell r="B1853">
            <v>1963</v>
          </cell>
          <cell r="C1853">
            <v>847</v>
          </cell>
          <cell r="D1853" t="str">
            <v>TAFI</v>
          </cell>
          <cell r="E1853" t="str">
            <v>NICHOLAS</v>
          </cell>
        </row>
        <row r="1854">
          <cell r="B1854">
            <v>1964</v>
          </cell>
          <cell r="C1854">
            <v>848</v>
          </cell>
          <cell r="D1854" t="str">
            <v>MASI</v>
          </cell>
          <cell r="E1854" t="str">
            <v>BEATRICE</v>
          </cell>
        </row>
        <row r="1855">
          <cell r="B1855">
            <v>1965</v>
          </cell>
          <cell r="C1855">
            <v>848</v>
          </cell>
          <cell r="D1855" t="str">
            <v>TOLOMEI</v>
          </cell>
          <cell r="E1855" t="str">
            <v>TOMMASO</v>
          </cell>
        </row>
        <row r="1856">
          <cell r="B1856">
            <v>1966</v>
          </cell>
          <cell r="C1856">
            <v>849</v>
          </cell>
          <cell r="D1856" t="str">
            <v>TORELLI</v>
          </cell>
          <cell r="E1856" t="str">
            <v>ANTONIO</v>
          </cell>
        </row>
        <row r="1857">
          <cell r="B1857">
            <v>1967</v>
          </cell>
          <cell r="C1857">
            <v>849</v>
          </cell>
          <cell r="D1857" t="str">
            <v>TORELLI</v>
          </cell>
          <cell r="E1857" t="str">
            <v>LUIGI VINCENZO</v>
          </cell>
        </row>
        <row r="1858">
          <cell r="B1858">
            <v>1969</v>
          </cell>
          <cell r="C1858">
            <v>850</v>
          </cell>
          <cell r="D1858" t="str">
            <v>VIOLA</v>
          </cell>
          <cell r="E1858" t="str">
            <v>ANDREA</v>
          </cell>
        </row>
        <row r="1859">
          <cell r="B1859">
            <v>1970</v>
          </cell>
          <cell r="C1859">
            <v>851</v>
          </cell>
          <cell r="D1859" t="str">
            <v>VIOLA</v>
          </cell>
          <cell r="E1859" t="str">
            <v>VINCENZO</v>
          </cell>
        </row>
        <row r="1860">
          <cell r="B1860">
            <v>1971</v>
          </cell>
          <cell r="C1860">
            <v>851</v>
          </cell>
          <cell r="D1860" t="str">
            <v>VIOLA</v>
          </cell>
          <cell r="E1860" t="str">
            <v>ELISA</v>
          </cell>
        </row>
        <row r="1861">
          <cell r="B1861">
            <v>1973</v>
          </cell>
          <cell r="C1861">
            <v>481</v>
          </cell>
          <cell r="D1861" t="str">
            <v>AGOSTINI</v>
          </cell>
          <cell r="E1861" t="str">
            <v>AZZURRA</v>
          </cell>
        </row>
        <row r="1862">
          <cell r="B1862">
            <v>1974</v>
          </cell>
          <cell r="C1862">
            <v>533</v>
          </cell>
          <cell r="D1862" t="str">
            <v>AGRELLI</v>
          </cell>
          <cell r="E1862" t="str">
            <v>MARCO</v>
          </cell>
          <cell r="F1862">
            <v>24287.119999999999</v>
          </cell>
        </row>
        <row r="1863">
          <cell r="B1863">
            <v>1975</v>
          </cell>
          <cell r="C1863">
            <v>852</v>
          </cell>
          <cell r="D1863" t="str">
            <v>BACCI</v>
          </cell>
          <cell r="E1863" t="str">
            <v>VALENTINA</v>
          </cell>
        </row>
        <row r="1864">
          <cell r="B1864">
            <v>1976</v>
          </cell>
          <cell r="C1864">
            <v>852</v>
          </cell>
          <cell r="D1864" t="str">
            <v>ANICHINI</v>
          </cell>
          <cell r="E1864" t="str">
            <v>LORENZO</v>
          </cell>
        </row>
        <row r="1865">
          <cell r="B1865">
            <v>4233</v>
          </cell>
          <cell r="C1865">
            <v>1664</v>
          </cell>
          <cell r="D1865" t="str">
            <v>CAPPELLI</v>
          </cell>
          <cell r="E1865" t="str">
            <v>ELIA</v>
          </cell>
        </row>
        <row r="1866">
          <cell r="B1866">
            <v>1977</v>
          </cell>
          <cell r="C1866">
            <v>853</v>
          </cell>
          <cell r="D1866" t="str">
            <v>PELOSINI</v>
          </cell>
          <cell r="E1866" t="str">
            <v>ROMINA</v>
          </cell>
          <cell r="F1866">
            <v>19538.75</v>
          </cell>
        </row>
        <row r="1867">
          <cell r="B1867">
            <v>1978</v>
          </cell>
          <cell r="C1867">
            <v>853</v>
          </cell>
          <cell r="D1867" t="str">
            <v>BARSOTTI</v>
          </cell>
          <cell r="E1867" t="str">
            <v>GABRIEL</v>
          </cell>
          <cell r="F1867">
            <v>19538.75</v>
          </cell>
        </row>
        <row r="1868">
          <cell r="B1868">
            <v>1979</v>
          </cell>
          <cell r="C1868">
            <v>854</v>
          </cell>
          <cell r="D1868" t="str">
            <v>BARTOLINI</v>
          </cell>
          <cell r="E1868" t="str">
            <v>FABRIZIO</v>
          </cell>
          <cell r="F1868">
            <v>42856.6</v>
          </cell>
        </row>
        <row r="1869">
          <cell r="B1869">
            <v>1980</v>
          </cell>
          <cell r="C1869">
            <v>854</v>
          </cell>
          <cell r="D1869" t="str">
            <v>BARTOLINI</v>
          </cell>
          <cell r="E1869" t="str">
            <v>MATTIA</v>
          </cell>
          <cell r="F1869">
            <v>42856.6</v>
          </cell>
        </row>
        <row r="1870">
          <cell r="B1870">
            <v>1981</v>
          </cell>
          <cell r="C1870">
            <v>855</v>
          </cell>
          <cell r="D1870" t="str">
            <v>BATTELLI</v>
          </cell>
          <cell r="E1870" t="str">
            <v>RAIMONDO</v>
          </cell>
          <cell r="F1870">
            <v>17104.61</v>
          </cell>
        </row>
        <row r="1871">
          <cell r="B1871">
            <v>1982</v>
          </cell>
          <cell r="C1871">
            <v>855</v>
          </cell>
          <cell r="D1871" t="str">
            <v>BATTELLI</v>
          </cell>
          <cell r="E1871" t="str">
            <v>NICO</v>
          </cell>
          <cell r="F1871">
            <v>17104.61</v>
          </cell>
        </row>
        <row r="1872">
          <cell r="B1872">
            <v>1985</v>
          </cell>
          <cell r="C1872">
            <v>857</v>
          </cell>
          <cell r="D1872" t="str">
            <v>BELLONI</v>
          </cell>
          <cell r="E1872" t="str">
            <v>ROMINA</v>
          </cell>
        </row>
        <row r="1873">
          <cell r="B1873">
            <v>1986</v>
          </cell>
          <cell r="C1873">
            <v>857</v>
          </cell>
          <cell r="D1873" t="str">
            <v>BELMONTE</v>
          </cell>
          <cell r="E1873" t="str">
            <v>YURI</v>
          </cell>
        </row>
        <row r="1874">
          <cell r="B1874">
            <v>1987</v>
          </cell>
          <cell r="C1874">
            <v>858</v>
          </cell>
          <cell r="D1874" t="str">
            <v>CARTOLARI</v>
          </cell>
          <cell r="E1874" t="str">
            <v>LINDA</v>
          </cell>
          <cell r="F1874">
            <v>17176.349999999999</v>
          </cell>
        </row>
        <row r="1875">
          <cell r="B1875">
            <v>1988</v>
          </cell>
          <cell r="C1875">
            <v>858</v>
          </cell>
          <cell r="D1875" t="str">
            <v>BENEDETTI</v>
          </cell>
          <cell r="E1875" t="str">
            <v>VIOLA</v>
          </cell>
          <cell r="F1875">
            <v>17176.349999999999</v>
          </cell>
        </row>
        <row r="1876">
          <cell r="B1876">
            <v>1990</v>
          </cell>
          <cell r="C1876">
            <v>825</v>
          </cell>
          <cell r="D1876" t="str">
            <v>BERTELLI</v>
          </cell>
          <cell r="E1876" t="str">
            <v>ANDREA</v>
          </cell>
        </row>
        <row r="1877">
          <cell r="B1877">
            <v>3912</v>
          </cell>
          <cell r="C1877">
            <v>823</v>
          </cell>
          <cell r="D1877" t="str">
            <v>INS. MATERNA CEVOLI</v>
          </cell>
          <cell r="E1877" t="str">
            <v>5</v>
          </cell>
        </row>
        <row r="1878">
          <cell r="B1878">
            <v>1991</v>
          </cell>
          <cell r="C1878">
            <v>558</v>
          </cell>
          <cell r="D1878" t="str">
            <v>BIAGINI</v>
          </cell>
          <cell r="E1878" t="str">
            <v>RAUL</v>
          </cell>
          <cell r="F1878">
            <v>18562.060000000001</v>
          </cell>
        </row>
        <row r="1879">
          <cell r="B1879">
            <v>1992</v>
          </cell>
          <cell r="C1879">
            <v>673</v>
          </cell>
          <cell r="D1879" t="str">
            <v>BOLDRI</v>
          </cell>
          <cell r="E1879" t="str">
            <v>FEDERICO</v>
          </cell>
        </row>
        <row r="1880">
          <cell r="B1880">
            <v>1993</v>
          </cell>
          <cell r="C1880">
            <v>859</v>
          </cell>
          <cell r="D1880" t="str">
            <v>MEONI</v>
          </cell>
          <cell r="E1880" t="str">
            <v>CLAUDIA</v>
          </cell>
          <cell r="F1880">
            <v>15475.54</v>
          </cell>
        </row>
        <row r="1881">
          <cell r="B1881">
            <v>1994</v>
          </cell>
          <cell r="C1881">
            <v>859</v>
          </cell>
          <cell r="D1881" t="str">
            <v>BONDANI</v>
          </cell>
          <cell r="E1881" t="str">
            <v>RACHELE</v>
          </cell>
          <cell r="F1881">
            <v>15475.54</v>
          </cell>
        </row>
        <row r="1882">
          <cell r="B1882">
            <v>1995</v>
          </cell>
          <cell r="C1882">
            <v>584</v>
          </cell>
          <cell r="D1882" t="str">
            <v>BORTONE</v>
          </cell>
          <cell r="E1882" t="str">
            <v>NOEMI</v>
          </cell>
          <cell r="F1882">
            <v>2295.8000000000002</v>
          </cell>
        </row>
        <row r="1883">
          <cell r="B1883">
            <v>1996</v>
          </cell>
          <cell r="C1883">
            <v>860</v>
          </cell>
          <cell r="D1883" t="str">
            <v>BECUZZI</v>
          </cell>
          <cell r="E1883" t="str">
            <v>ROMINA</v>
          </cell>
        </row>
        <row r="1884">
          <cell r="B1884">
            <v>1998</v>
          </cell>
          <cell r="C1884">
            <v>769</v>
          </cell>
          <cell r="D1884" t="str">
            <v>CAPPELLI</v>
          </cell>
          <cell r="E1884" t="str">
            <v>MARTINA</v>
          </cell>
        </row>
        <row r="1885">
          <cell r="B1885">
            <v>1999</v>
          </cell>
          <cell r="C1885">
            <v>861</v>
          </cell>
          <cell r="D1885" t="str">
            <v>BONFANTI</v>
          </cell>
          <cell r="E1885" t="str">
            <v>ANGELA</v>
          </cell>
          <cell r="F1885">
            <v>20399.5</v>
          </cell>
        </row>
        <row r="1886">
          <cell r="B1886">
            <v>2001</v>
          </cell>
          <cell r="C1886">
            <v>862</v>
          </cell>
          <cell r="D1886" t="str">
            <v>CHIAPPONI</v>
          </cell>
          <cell r="E1886" t="str">
            <v>GRAZIA</v>
          </cell>
        </row>
        <row r="1887">
          <cell r="B1887">
            <v>2002</v>
          </cell>
          <cell r="C1887">
            <v>862</v>
          </cell>
          <cell r="D1887" t="str">
            <v>CITI</v>
          </cell>
          <cell r="E1887" t="str">
            <v>GIULIA</v>
          </cell>
        </row>
        <row r="1888">
          <cell r="B1888">
            <v>2003</v>
          </cell>
          <cell r="C1888">
            <v>710</v>
          </cell>
          <cell r="D1888" t="str">
            <v>COPPOLA</v>
          </cell>
          <cell r="E1888" t="str">
            <v>LORENZO</v>
          </cell>
          <cell r="F1888">
            <v>13158.23</v>
          </cell>
        </row>
        <row r="1889">
          <cell r="B1889">
            <v>2005</v>
          </cell>
          <cell r="C1889">
            <v>863</v>
          </cell>
          <cell r="D1889" t="str">
            <v>CORBELLI</v>
          </cell>
          <cell r="E1889" t="str">
            <v>MARTINA</v>
          </cell>
          <cell r="F1889">
            <v>10316.280000000001</v>
          </cell>
        </row>
        <row r="1890">
          <cell r="B1890">
            <v>2008</v>
          </cell>
          <cell r="C1890">
            <v>864</v>
          </cell>
          <cell r="D1890" t="str">
            <v>D'AURIA</v>
          </cell>
          <cell r="E1890" t="str">
            <v>MARIA</v>
          </cell>
          <cell r="F1890">
            <v>6976.18</v>
          </cell>
        </row>
        <row r="1891">
          <cell r="B1891">
            <v>2009</v>
          </cell>
          <cell r="C1891">
            <v>865</v>
          </cell>
          <cell r="D1891" t="str">
            <v>DI SANTO</v>
          </cell>
          <cell r="E1891" t="str">
            <v>PASQUALE</v>
          </cell>
          <cell r="F1891">
            <v>9140.33</v>
          </cell>
        </row>
        <row r="1892">
          <cell r="B1892">
            <v>2010</v>
          </cell>
          <cell r="C1892">
            <v>865</v>
          </cell>
          <cell r="D1892" t="str">
            <v>DI SANTO</v>
          </cell>
          <cell r="E1892" t="str">
            <v>ENRICO</v>
          </cell>
          <cell r="F1892">
            <v>9140.33</v>
          </cell>
        </row>
        <row r="1893">
          <cell r="B1893">
            <v>2011</v>
          </cell>
          <cell r="C1893">
            <v>1080</v>
          </cell>
          <cell r="D1893" t="str">
            <v>DISPENZA</v>
          </cell>
          <cell r="E1893" t="str">
            <v>CRISTENZIO</v>
          </cell>
        </row>
        <row r="1894">
          <cell r="B1894">
            <v>2013</v>
          </cell>
          <cell r="C1894">
            <v>867</v>
          </cell>
          <cell r="D1894" t="str">
            <v>FALLER</v>
          </cell>
          <cell r="E1894" t="str">
            <v>MARCO</v>
          </cell>
        </row>
        <row r="1895">
          <cell r="B1895">
            <v>2014</v>
          </cell>
          <cell r="C1895">
            <v>867</v>
          </cell>
          <cell r="D1895" t="str">
            <v>FALLER</v>
          </cell>
          <cell r="E1895" t="str">
            <v>GIORGIA</v>
          </cell>
        </row>
        <row r="1896">
          <cell r="B1896">
            <v>2015</v>
          </cell>
          <cell r="C1896">
            <v>868</v>
          </cell>
          <cell r="D1896" t="str">
            <v>TESTI</v>
          </cell>
          <cell r="E1896" t="str">
            <v>ROBERTA</v>
          </cell>
          <cell r="F1896">
            <v>17699.849999999999</v>
          </cell>
        </row>
        <row r="1897">
          <cell r="B1897">
            <v>2016</v>
          </cell>
          <cell r="C1897">
            <v>868</v>
          </cell>
          <cell r="D1897" t="str">
            <v>FARGIONE</v>
          </cell>
          <cell r="E1897" t="str">
            <v>MIRKO</v>
          </cell>
          <cell r="F1897">
            <v>17699.849999999999</v>
          </cell>
        </row>
        <row r="1898">
          <cell r="B1898">
            <v>2017</v>
          </cell>
          <cell r="C1898">
            <v>869</v>
          </cell>
          <cell r="D1898" t="str">
            <v>CECCARELLI</v>
          </cell>
          <cell r="E1898" t="str">
            <v>ARIANNA</v>
          </cell>
        </row>
        <row r="1899">
          <cell r="B1899">
            <v>2018</v>
          </cell>
          <cell r="C1899">
            <v>869</v>
          </cell>
          <cell r="D1899" t="str">
            <v>FARRONI</v>
          </cell>
          <cell r="E1899" t="str">
            <v>GAIA</v>
          </cell>
        </row>
        <row r="1900">
          <cell r="B1900">
            <v>2020</v>
          </cell>
          <cell r="C1900">
            <v>504</v>
          </cell>
          <cell r="D1900" t="str">
            <v>FILIPPESCHI</v>
          </cell>
          <cell r="E1900" t="str">
            <v>CRISTIANO</v>
          </cell>
        </row>
        <row r="1901">
          <cell r="B1901">
            <v>2021</v>
          </cell>
          <cell r="C1901">
            <v>504</v>
          </cell>
          <cell r="D1901" t="str">
            <v>FILIPPESCHI</v>
          </cell>
          <cell r="E1901" t="str">
            <v>JACOPO</v>
          </cell>
        </row>
        <row r="1902">
          <cell r="B1902">
            <v>2022</v>
          </cell>
          <cell r="C1902">
            <v>870</v>
          </cell>
          <cell r="D1902" t="str">
            <v>CIPOLLI</v>
          </cell>
          <cell r="E1902" t="str">
            <v>KATUSCIA</v>
          </cell>
        </row>
        <row r="1903">
          <cell r="B1903">
            <v>2083</v>
          </cell>
          <cell r="C1903">
            <v>894</v>
          </cell>
          <cell r="D1903" t="str">
            <v>DUZGUN</v>
          </cell>
          <cell r="E1903" t="str">
            <v>YUKSEL</v>
          </cell>
        </row>
        <row r="1904">
          <cell r="B1904">
            <v>2023</v>
          </cell>
          <cell r="C1904">
            <v>870</v>
          </cell>
          <cell r="D1904" t="str">
            <v>FRANCHI</v>
          </cell>
          <cell r="E1904" t="str">
            <v>GIADA</v>
          </cell>
        </row>
        <row r="1905">
          <cell r="B1905">
            <v>2024</v>
          </cell>
          <cell r="C1905">
            <v>871</v>
          </cell>
          <cell r="D1905" t="str">
            <v>SOLONITSYNA</v>
          </cell>
          <cell r="E1905" t="str">
            <v>IRINA</v>
          </cell>
        </row>
        <row r="1906">
          <cell r="B1906">
            <v>2025</v>
          </cell>
          <cell r="C1906">
            <v>871</v>
          </cell>
          <cell r="D1906" t="str">
            <v>FRENDO</v>
          </cell>
          <cell r="E1906" t="str">
            <v>GIULIA</v>
          </cell>
        </row>
        <row r="1907">
          <cell r="B1907">
            <v>2026</v>
          </cell>
          <cell r="C1907">
            <v>872</v>
          </cell>
          <cell r="D1907" t="str">
            <v>TEMKINA</v>
          </cell>
          <cell r="E1907" t="str">
            <v>OLGA</v>
          </cell>
        </row>
        <row r="1908">
          <cell r="B1908">
            <v>2027</v>
          </cell>
          <cell r="C1908">
            <v>872</v>
          </cell>
          <cell r="D1908" t="str">
            <v>FRESCHI</v>
          </cell>
          <cell r="E1908" t="str">
            <v>ZOE</v>
          </cell>
        </row>
        <row r="1909">
          <cell r="B1909">
            <v>2028</v>
          </cell>
          <cell r="C1909">
            <v>873</v>
          </cell>
          <cell r="D1909" t="str">
            <v>BADALASSI</v>
          </cell>
          <cell r="E1909" t="str">
            <v>FEDERICA</v>
          </cell>
          <cell r="F1909">
            <v>7833.02</v>
          </cell>
        </row>
        <row r="1910">
          <cell r="B1910">
            <v>2029</v>
          </cell>
          <cell r="C1910">
            <v>873</v>
          </cell>
          <cell r="D1910" t="str">
            <v>GARGANI</v>
          </cell>
          <cell r="E1910" t="str">
            <v>ALESSIO</v>
          </cell>
          <cell r="F1910">
            <v>7833.02</v>
          </cell>
        </row>
        <row r="1911">
          <cell r="B1911">
            <v>2030</v>
          </cell>
          <cell r="C1911">
            <v>873</v>
          </cell>
          <cell r="D1911" t="str">
            <v>GARGANI</v>
          </cell>
          <cell r="E1911" t="str">
            <v>NICOLA</v>
          </cell>
          <cell r="F1911">
            <v>7833.02</v>
          </cell>
        </row>
        <row r="1912">
          <cell r="B1912">
            <v>2032</v>
          </cell>
          <cell r="C1912">
            <v>874</v>
          </cell>
          <cell r="D1912" t="str">
            <v>GIORDANO</v>
          </cell>
          <cell r="E1912" t="str">
            <v>GABRIELE</v>
          </cell>
        </row>
        <row r="1913">
          <cell r="B1913">
            <v>2036</v>
          </cell>
          <cell r="C1913">
            <v>876</v>
          </cell>
          <cell r="D1913" t="str">
            <v>GROTTA</v>
          </cell>
          <cell r="E1913" t="str">
            <v>LORENZO</v>
          </cell>
        </row>
        <row r="1914">
          <cell r="B1914">
            <v>2037</v>
          </cell>
          <cell r="C1914">
            <v>515</v>
          </cell>
          <cell r="D1914" t="str">
            <v>GUARDUCCI</v>
          </cell>
          <cell r="E1914" t="str">
            <v>MATTEO</v>
          </cell>
          <cell r="F1914">
            <v>12020.59</v>
          </cell>
        </row>
        <row r="1915">
          <cell r="B1915">
            <v>3913</v>
          </cell>
          <cell r="C1915">
            <v>823</v>
          </cell>
          <cell r="D1915" t="str">
            <v>INS. MATERNA CEVOLI</v>
          </cell>
          <cell r="E1915" t="str">
            <v>6</v>
          </cell>
        </row>
        <row r="1916">
          <cell r="B1916">
            <v>3955</v>
          </cell>
          <cell r="C1916">
            <v>1555</v>
          </cell>
          <cell r="D1916" t="str">
            <v>EDBIRI</v>
          </cell>
          <cell r="E1916" t="str">
            <v>SAIDA</v>
          </cell>
          <cell r="F1916">
            <v>2360.14</v>
          </cell>
        </row>
        <row r="1917">
          <cell r="B1917">
            <v>2038</v>
          </cell>
          <cell r="C1917">
            <v>877</v>
          </cell>
          <cell r="D1917" t="str">
            <v>GIANCRECO</v>
          </cell>
          <cell r="E1917" t="str">
            <v>JESSICA</v>
          </cell>
          <cell r="F1917">
            <v>12671.18</v>
          </cell>
        </row>
        <row r="1918">
          <cell r="B1918">
            <v>2039</v>
          </cell>
          <cell r="C1918">
            <v>877</v>
          </cell>
          <cell r="D1918" t="str">
            <v>IMPERIALE</v>
          </cell>
          <cell r="E1918" t="str">
            <v>MELISSA</v>
          </cell>
          <cell r="F1918">
            <v>12671.18</v>
          </cell>
        </row>
        <row r="1919">
          <cell r="B1919">
            <v>2040</v>
          </cell>
          <cell r="C1919">
            <v>779</v>
          </cell>
          <cell r="D1919" t="str">
            <v>KUQI</v>
          </cell>
          <cell r="E1919" t="str">
            <v>FABRIZIO</v>
          </cell>
          <cell r="F1919">
            <v>0</v>
          </cell>
        </row>
        <row r="1920">
          <cell r="B1920">
            <v>2041</v>
          </cell>
          <cell r="C1920">
            <v>634</v>
          </cell>
          <cell r="D1920" t="str">
            <v>LENZINI</v>
          </cell>
          <cell r="E1920" t="str">
            <v>VIOLA</v>
          </cell>
          <cell r="F1920">
            <v>18136.919999999998</v>
          </cell>
        </row>
        <row r="1921">
          <cell r="B1921">
            <v>2042</v>
          </cell>
          <cell r="C1921">
            <v>878</v>
          </cell>
          <cell r="D1921" t="str">
            <v>GINI</v>
          </cell>
          <cell r="E1921" t="str">
            <v>VERONICA</v>
          </cell>
          <cell r="F1921">
            <v>14656.63</v>
          </cell>
        </row>
        <row r="1922">
          <cell r="B1922">
            <v>2043</v>
          </cell>
          <cell r="C1922">
            <v>878</v>
          </cell>
          <cell r="D1922" t="str">
            <v>LO VASCO</v>
          </cell>
          <cell r="E1922" t="str">
            <v>NOEMI</v>
          </cell>
          <cell r="F1922">
            <v>14656.63</v>
          </cell>
        </row>
        <row r="1923">
          <cell r="B1923">
            <v>2044</v>
          </cell>
          <cell r="C1923">
            <v>879</v>
          </cell>
          <cell r="D1923" t="str">
            <v>MURRU</v>
          </cell>
          <cell r="E1923" t="str">
            <v>FRANCESCA</v>
          </cell>
        </row>
        <row r="1924">
          <cell r="B1924">
            <v>2045</v>
          </cell>
          <cell r="C1924">
            <v>879</v>
          </cell>
          <cell r="D1924" t="str">
            <v>MARTINO</v>
          </cell>
          <cell r="E1924" t="str">
            <v>DAVIDE</v>
          </cell>
        </row>
        <row r="1925">
          <cell r="B1925">
            <v>2046</v>
          </cell>
          <cell r="C1925">
            <v>637</v>
          </cell>
          <cell r="D1925" t="str">
            <v>MENCIASSI</v>
          </cell>
          <cell r="E1925" t="str">
            <v>CHIARA</v>
          </cell>
        </row>
        <row r="1926">
          <cell r="B1926">
            <v>2047</v>
          </cell>
          <cell r="C1926">
            <v>880</v>
          </cell>
          <cell r="D1926" t="str">
            <v>BANDINI</v>
          </cell>
          <cell r="E1926" t="str">
            <v>ELISABETTA</v>
          </cell>
        </row>
        <row r="1927">
          <cell r="B1927">
            <v>2048</v>
          </cell>
          <cell r="C1927">
            <v>880</v>
          </cell>
          <cell r="D1927" t="str">
            <v>MONI</v>
          </cell>
          <cell r="E1927" t="str">
            <v>SERENA</v>
          </cell>
        </row>
        <row r="1928">
          <cell r="B1928">
            <v>2049</v>
          </cell>
          <cell r="C1928">
            <v>881</v>
          </cell>
          <cell r="D1928" t="str">
            <v>MUSTO</v>
          </cell>
          <cell r="E1928" t="str">
            <v>PIO</v>
          </cell>
          <cell r="F1928">
            <v>9843.14</v>
          </cell>
        </row>
        <row r="1929">
          <cell r="B1929">
            <v>2050</v>
          </cell>
          <cell r="C1929">
            <v>881</v>
          </cell>
          <cell r="D1929" t="str">
            <v>MUSTO</v>
          </cell>
          <cell r="E1929" t="str">
            <v>EMANUELE</v>
          </cell>
          <cell r="F1929">
            <v>9843.14</v>
          </cell>
        </row>
        <row r="1930">
          <cell r="B1930">
            <v>2051</v>
          </cell>
          <cell r="C1930">
            <v>882</v>
          </cell>
          <cell r="D1930" t="str">
            <v>NERI</v>
          </cell>
          <cell r="E1930" t="str">
            <v>GIACOMO</v>
          </cell>
          <cell r="F1930">
            <v>5864.49</v>
          </cell>
        </row>
        <row r="1931">
          <cell r="B1931">
            <v>2053</v>
          </cell>
          <cell r="C1931">
            <v>883</v>
          </cell>
          <cell r="D1931" t="str">
            <v>NEZAJ</v>
          </cell>
          <cell r="E1931" t="str">
            <v>FATBARDHA</v>
          </cell>
          <cell r="F1931">
            <v>2945.39</v>
          </cell>
        </row>
        <row r="1932">
          <cell r="B1932">
            <v>2055</v>
          </cell>
          <cell r="C1932">
            <v>646</v>
          </cell>
          <cell r="D1932" t="str">
            <v>OLIVERI</v>
          </cell>
          <cell r="E1932" t="str">
            <v>SAMUELE</v>
          </cell>
          <cell r="F1932">
            <v>0</v>
          </cell>
        </row>
        <row r="1933">
          <cell r="B1933">
            <v>2056</v>
          </cell>
          <cell r="C1933">
            <v>884</v>
          </cell>
          <cell r="D1933" t="str">
            <v>PETRONI</v>
          </cell>
          <cell r="E1933" t="str">
            <v>GIUSVA</v>
          </cell>
          <cell r="F1933">
            <v>12322.55</v>
          </cell>
        </row>
        <row r="1934">
          <cell r="B1934">
            <v>2057</v>
          </cell>
          <cell r="C1934">
            <v>884</v>
          </cell>
          <cell r="D1934" t="str">
            <v>PETRONI</v>
          </cell>
          <cell r="E1934" t="str">
            <v>GIULIA</v>
          </cell>
          <cell r="F1934">
            <v>12322.55</v>
          </cell>
        </row>
        <row r="1935">
          <cell r="B1935">
            <v>2058</v>
          </cell>
          <cell r="C1935">
            <v>781</v>
          </cell>
          <cell r="D1935" t="str">
            <v>PIAZZA</v>
          </cell>
          <cell r="E1935" t="str">
            <v>VITTORIA</v>
          </cell>
        </row>
        <row r="1936">
          <cell r="B1936">
            <v>2060</v>
          </cell>
          <cell r="C1936">
            <v>885</v>
          </cell>
          <cell r="D1936" t="str">
            <v>PIERIGE'</v>
          </cell>
          <cell r="E1936" t="str">
            <v>ALESSIA</v>
          </cell>
          <cell r="F1936">
            <v>23008.65</v>
          </cell>
        </row>
        <row r="1937">
          <cell r="B1937">
            <v>2062</v>
          </cell>
          <cell r="C1937">
            <v>795</v>
          </cell>
          <cell r="D1937" t="str">
            <v>PIERIGE'</v>
          </cell>
          <cell r="E1937" t="str">
            <v>MARTINA</v>
          </cell>
          <cell r="F1937">
            <v>15648.3</v>
          </cell>
        </row>
        <row r="1938">
          <cell r="B1938">
            <v>2063</v>
          </cell>
          <cell r="C1938">
            <v>886</v>
          </cell>
          <cell r="D1938" t="str">
            <v>QYRA</v>
          </cell>
          <cell r="E1938" t="str">
            <v>ELONA</v>
          </cell>
        </row>
        <row r="1939">
          <cell r="B1939">
            <v>2064</v>
          </cell>
          <cell r="C1939">
            <v>886</v>
          </cell>
          <cell r="D1939" t="str">
            <v>QYRA</v>
          </cell>
          <cell r="E1939" t="str">
            <v>KEVIN</v>
          </cell>
        </row>
        <row r="1940">
          <cell r="B1940">
            <v>2065</v>
          </cell>
          <cell r="C1940">
            <v>887</v>
          </cell>
          <cell r="D1940" t="str">
            <v>BELLUCCI</v>
          </cell>
          <cell r="E1940" t="str">
            <v>ORIETTA</v>
          </cell>
        </row>
        <row r="1941">
          <cell r="B1941">
            <v>2067</v>
          </cell>
          <cell r="C1941">
            <v>888</v>
          </cell>
          <cell r="D1941" t="str">
            <v>ROSSI</v>
          </cell>
          <cell r="E1941" t="str">
            <v>PAOLA</v>
          </cell>
          <cell r="F1941">
            <v>20850.07</v>
          </cell>
        </row>
        <row r="1942">
          <cell r="B1942">
            <v>2341</v>
          </cell>
          <cell r="C1942">
            <v>998</v>
          </cell>
          <cell r="D1942" t="str">
            <v>RIBAUDO</v>
          </cell>
          <cell r="E1942" t="str">
            <v>GIULIA</v>
          </cell>
        </row>
        <row r="1943">
          <cell r="B1943">
            <v>2070</v>
          </cell>
          <cell r="C1943">
            <v>889</v>
          </cell>
          <cell r="D1943" t="str">
            <v>TALL</v>
          </cell>
          <cell r="E1943" t="str">
            <v>SENYABOU NICOLE</v>
          </cell>
        </row>
        <row r="1944">
          <cell r="B1944">
            <v>2071</v>
          </cell>
          <cell r="C1944">
            <v>890</v>
          </cell>
          <cell r="D1944" t="str">
            <v>SPAGNOL</v>
          </cell>
          <cell r="E1944" t="str">
            <v>STEFANIA</v>
          </cell>
          <cell r="F1944">
            <v>9462.09</v>
          </cell>
        </row>
        <row r="1945">
          <cell r="B1945">
            <v>2072</v>
          </cell>
          <cell r="C1945">
            <v>890</v>
          </cell>
          <cell r="D1945" t="str">
            <v>TEI</v>
          </cell>
          <cell r="E1945" t="str">
            <v>MARCO</v>
          </cell>
          <cell r="F1945">
            <v>9462.09</v>
          </cell>
        </row>
        <row r="1946">
          <cell r="B1946">
            <v>2073</v>
          </cell>
          <cell r="C1946">
            <v>891</v>
          </cell>
          <cell r="D1946" t="str">
            <v>CICCONE</v>
          </cell>
          <cell r="E1946" t="str">
            <v>VERONICA</v>
          </cell>
          <cell r="F1946">
            <v>21327.97</v>
          </cell>
        </row>
        <row r="1947">
          <cell r="B1947">
            <v>2074</v>
          </cell>
          <cell r="C1947">
            <v>891</v>
          </cell>
          <cell r="D1947" t="str">
            <v>TESTI</v>
          </cell>
          <cell r="E1947" t="str">
            <v>GIOELE</v>
          </cell>
          <cell r="F1947">
            <v>21327.97</v>
          </cell>
        </row>
        <row r="1948">
          <cell r="B1948">
            <v>2075</v>
          </cell>
          <cell r="C1948">
            <v>532</v>
          </cell>
          <cell r="D1948" t="str">
            <v>TICCIATI</v>
          </cell>
          <cell r="E1948" t="str">
            <v>GABRIELE</v>
          </cell>
          <cell r="F1948">
            <v>21841.49</v>
          </cell>
        </row>
        <row r="1949">
          <cell r="B1949">
            <v>2076</v>
          </cell>
          <cell r="C1949">
            <v>892</v>
          </cell>
          <cell r="D1949" t="str">
            <v>BRESCIANINI</v>
          </cell>
          <cell r="E1949" t="str">
            <v>SIMONA</v>
          </cell>
        </row>
        <row r="1950">
          <cell r="B1950">
            <v>2077</v>
          </cell>
          <cell r="C1950">
            <v>892</v>
          </cell>
          <cell r="D1950" t="str">
            <v>VIGNOLA</v>
          </cell>
          <cell r="E1950" t="str">
            <v>VITTORIA</v>
          </cell>
        </row>
        <row r="1951">
          <cell r="B1951">
            <v>2078</v>
          </cell>
          <cell r="C1951">
            <v>823</v>
          </cell>
          <cell r="D1951" t="str">
            <v>INS. SC. MATERNA</v>
          </cell>
          <cell r="E1951" t="str">
            <v>SANMINIATELLI 1</v>
          </cell>
        </row>
        <row r="1952">
          <cell r="B1952">
            <v>2079</v>
          </cell>
          <cell r="C1952">
            <v>823</v>
          </cell>
          <cell r="D1952" t="str">
            <v>INS. SCUOLA MAT.</v>
          </cell>
          <cell r="E1952" t="str">
            <v>SANMINIATELLI 2</v>
          </cell>
        </row>
        <row r="1953">
          <cell r="B1953">
            <v>2080</v>
          </cell>
          <cell r="C1953">
            <v>823</v>
          </cell>
          <cell r="D1953" t="str">
            <v>INS. SCUOLA MATERNA</v>
          </cell>
          <cell r="E1953" t="str">
            <v>SANMINIATELLI 3</v>
          </cell>
        </row>
        <row r="1954">
          <cell r="B1954">
            <v>2081</v>
          </cell>
          <cell r="C1954">
            <v>893</v>
          </cell>
          <cell r="D1954" t="str">
            <v>MONTI</v>
          </cell>
          <cell r="E1954" t="str">
            <v>FRANCESCA</v>
          </cell>
        </row>
        <row r="1955">
          <cell r="B1955">
            <v>2082</v>
          </cell>
          <cell r="C1955">
            <v>893</v>
          </cell>
          <cell r="D1955" t="str">
            <v>BOTTAI</v>
          </cell>
          <cell r="E1955" t="str">
            <v>FILIPPO</v>
          </cell>
        </row>
        <row r="1956">
          <cell r="B1956">
            <v>2084</v>
          </cell>
          <cell r="C1956">
            <v>894</v>
          </cell>
          <cell r="D1956" t="str">
            <v>DUZGUN</v>
          </cell>
          <cell r="E1956" t="str">
            <v>AVSIN</v>
          </cell>
        </row>
        <row r="1957">
          <cell r="B1957">
            <v>2085</v>
          </cell>
          <cell r="C1957">
            <v>895</v>
          </cell>
          <cell r="D1957" t="str">
            <v>CIAMPA</v>
          </cell>
          <cell r="E1957" t="str">
            <v>MARIA TERESA</v>
          </cell>
        </row>
        <row r="1958">
          <cell r="B1958">
            <v>2086</v>
          </cell>
          <cell r="C1958">
            <v>895</v>
          </cell>
          <cell r="D1958" t="str">
            <v>MESSANA</v>
          </cell>
          <cell r="E1958" t="str">
            <v>ANDREA</v>
          </cell>
        </row>
        <row r="1959">
          <cell r="B1959">
            <v>2088</v>
          </cell>
          <cell r="C1959">
            <v>896</v>
          </cell>
          <cell r="D1959" t="str">
            <v>FENZI</v>
          </cell>
          <cell r="E1959" t="str">
            <v>MITIA</v>
          </cell>
          <cell r="F1959">
            <v>16291.85</v>
          </cell>
        </row>
        <row r="1960">
          <cell r="B1960">
            <v>2090</v>
          </cell>
          <cell r="C1960">
            <v>897</v>
          </cell>
          <cell r="D1960" t="str">
            <v>GUIDI</v>
          </cell>
          <cell r="E1960" t="str">
            <v>BARBARA</v>
          </cell>
        </row>
        <row r="1961">
          <cell r="B1961">
            <v>2091</v>
          </cell>
          <cell r="C1961">
            <v>897</v>
          </cell>
          <cell r="D1961" t="str">
            <v>TARTABIN</v>
          </cell>
          <cell r="E1961" t="str">
            <v>GIADA</v>
          </cell>
        </row>
        <row r="1962">
          <cell r="B1962">
            <v>2092</v>
          </cell>
          <cell r="C1962">
            <v>898</v>
          </cell>
          <cell r="D1962" t="str">
            <v>HYSA</v>
          </cell>
          <cell r="E1962" t="str">
            <v>ETLEVA</v>
          </cell>
        </row>
        <row r="1963">
          <cell r="B1963">
            <v>2093</v>
          </cell>
          <cell r="C1963">
            <v>898</v>
          </cell>
          <cell r="D1963" t="str">
            <v>TUFA</v>
          </cell>
          <cell r="E1963" t="str">
            <v>NIKOLAS</v>
          </cell>
        </row>
        <row r="1964">
          <cell r="B1964">
            <v>1610</v>
          </cell>
          <cell r="C1964">
            <v>696</v>
          </cell>
          <cell r="D1964" t="str">
            <v>FATTICCIONI</v>
          </cell>
          <cell r="E1964" t="str">
            <v>MATTIA</v>
          </cell>
          <cell r="F1964">
            <v>21362.15</v>
          </cell>
        </row>
        <row r="1965">
          <cell r="B1965">
            <v>2094</v>
          </cell>
          <cell r="C1965">
            <v>899</v>
          </cell>
          <cell r="D1965" t="str">
            <v>GIARI</v>
          </cell>
          <cell r="E1965" t="str">
            <v>ALESSIA</v>
          </cell>
        </row>
        <row r="1966">
          <cell r="B1966">
            <v>2095</v>
          </cell>
          <cell r="C1966">
            <v>899</v>
          </cell>
          <cell r="D1966" t="str">
            <v>VANNI</v>
          </cell>
          <cell r="E1966" t="str">
            <v>LORENZO</v>
          </cell>
        </row>
        <row r="1967">
          <cell r="B1967">
            <v>2096</v>
          </cell>
          <cell r="C1967">
            <v>900</v>
          </cell>
          <cell r="D1967" t="str">
            <v>XHAFA</v>
          </cell>
          <cell r="E1967" t="str">
            <v>ILIR</v>
          </cell>
        </row>
        <row r="1968">
          <cell r="B1968">
            <v>2097</v>
          </cell>
          <cell r="C1968">
            <v>900</v>
          </cell>
          <cell r="D1968" t="str">
            <v>XHAFA</v>
          </cell>
          <cell r="E1968" t="str">
            <v>EDUARD</v>
          </cell>
        </row>
        <row r="1969">
          <cell r="B1969">
            <v>2098</v>
          </cell>
          <cell r="C1969">
            <v>535</v>
          </cell>
          <cell r="D1969" t="str">
            <v>BENDINELLI</v>
          </cell>
          <cell r="E1969" t="str">
            <v>SARA</v>
          </cell>
        </row>
        <row r="1970">
          <cell r="B1970">
            <v>2099</v>
          </cell>
          <cell r="C1970">
            <v>901</v>
          </cell>
          <cell r="D1970" t="str">
            <v>MENCIASSI</v>
          </cell>
          <cell r="E1970" t="str">
            <v>MAILA</v>
          </cell>
        </row>
        <row r="1971">
          <cell r="B1971">
            <v>2101</v>
          </cell>
          <cell r="C1971">
            <v>901</v>
          </cell>
          <cell r="D1971" t="str">
            <v>BERTONELLI</v>
          </cell>
          <cell r="E1971" t="str">
            <v>NICOLO'</v>
          </cell>
        </row>
        <row r="1972">
          <cell r="B1972">
            <v>3915</v>
          </cell>
          <cell r="C1972">
            <v>823</v>
          </cell>
          <cell r="D1972" t="str">
            <v>ATA MATERNA CEVOLI</v>
          </cell>
          <cell r="E1972" t="str">
            <v>2</v>
          </cell>
        </row>
        <row r="1973">
          <cell r="B1973">
            <v>2102</v>
          </cell>
          <cell r="C1973">
            <v>902</v>
          </cell>
          <cell r="D1973" t="str">
            <v>CIAMPI</v>
          </cell>
          <cell r="E1973" t="str">
            <v>LINDA</v>
          </cell>
        </row>
        <row r="1974">
          <cell r="B1974">
            <v>2103</v>
          </cell>
          <cell r="C1974">
            <v>902</v>
          </cell>
          <cell r="D1974" t="str">
            <v>BUCCIANTINI</v>
          </cell>
          <cell r="E1974" t="str">
            <v>ASIA</v>
          </cell>
        </row>
        <row r="1975">
          <cell r="B1975">
            <v>2104</v>
          </cell>
          <cell r="C1975">
            <v>903</v>
          </cell>
          <cell r="D1975" t="str">
            <v>PERCIVALLE</v>
          </cell>
          <cell r="E1975" t="str">
            <v>CRISTINA</v>
          </cell>
        </row>
        <row r="1976">
          <cell r="B1976">
            <v>2105</v>
          </cell>
          <cell r="C1976">
            <v>903</v>
          </cell>
          <cell r="D1976" t="str">
            <v>CAROTI</v>
          </cell>
          <cell r="E1976" t="str">
            <v>ALICE</v>
          </cell>
        </row>
        <row r="1977">
          <cell r="B1977">
            <v>2107</v>
          </cell>
          <cell r="C1977">
            <v>904</v>
          </cell>
          <cell r="D1977" t="str">
            <v>CARTACCI</v>
          </cell>
          <cell r="E1977" t="str">
            <v>MATTEO</v>
          </cell>
        </row>
        <row r="1978">
          <cell r="B1978">
            <v>2109</v>
          </cell>
          <cell r="C1978">
            <v>905</v>
          </cell>
          <cell r="D1978" t="str">
            <v>CAVALIERE</v>
          </cell>
          <cell r="E1978" t="str">
            <v>FRANCESCO</v>
          </cell>
          <cell r="F1978">
            <v>23032.31</v>
          </cell>
        </row>
        <row r="1979">
          <cell r="B1979">
            <v>2110</v>
          </cell>
          <cell r="C1979">
            <v>906</v>
          </cell>
          <cell r="D1979" t="str">
            <v>BELCARI</v>
          </cell>
          <cell r="E1979" t="str">
            <v>MICHELA</v>
          </cell>
          <cell r="F1979">
            <v>17364.22</v>
          </cell>
        </row>
        <row r="1980">
          <cell r="B1980">
            <v>2111</v>
          </cell>
          <cell r="C1980">
            <v>906</v>
          </cell>
          <cell r="D1980" t="str">
            <v>CHITI</v>
          </cell>
          <cell r="E1980" t="str">
            <v>SAMUELE</v>
          </cell>
          <cell r="F1980">
            <v>17364.22</v>
          </cell>
        </row>
        <row r="1981">
          <cell r="B1981">
            <v>2113</v>
          </cell>
          <cell r="C1981">
            <v>907</v>
          </cell>
          <cell r="D1981" t="str">
            <v>CININI</v>
          </cell>
          <cell r="E1981" t="str">
            <v>LEONARDO</v>
          </cell>
        </row>
        <row r="1982">
          <cell r="B1982">
            <v>2114</v>
          </cell>
          <cell r="C1982">
            <v>908</v>
          </cell>
          <cell r="D1982" t="str">
            <v>MASSARELLI</v>
          </cell>
          <cell r="E1982" t="str">
            <v>CARLOTTA</v>
          </cell>
        </row>
        <row r="1983">
          <cell r="B1983">
            <v>2115</v>
          </cell>
          <cell r="C1983">
            <v>908</v>
          </cell>
          <cell r="D1983" t="str">
            <v>COCO</v>
          </cell>
          <cell r="E1983" t="str">
            <v>GIORGIA</v>
          </cell>
        </row>
        <row r="1984">
          <cell r="B1984">
            <v>2116</v>
          </cell>
          <cell r="C1984">
            <v>909</v>
          </cell>
          <cell r="D1984" t="str">
            <v>SANDRI</v>
          </cell>
          <cell r="E1984" t="str">
            <v>LISA</v>
          </cell>
          <cell r="F1984">
            <v>13848.57</v>
          </cell>
        </row>
        <row r="1985">
          <cell r="B1985">
            <v>2117</v>
          </cell>
          <cell r="C1985">
            <v>909</v>
          </cell>
          <cell r="D1985" t="str">
            <v>DAINI</v>
          </cell>
          <cell r="E1985" t="str">
            <v>PABLO</v>
          </cell>
          <cell r="F1985">
            <v>13848.57</v>
          </cell>
        </row>
        <row r="1986">
          <cell r="B1986">
            <v>2118</v>
          </cell>
          <cell r="C1986">
            <v>752</v>
          </cell>
          <cell r="D1986" t="str">
            <v>DE RANIERI</v>
          </cell>
          <cell r="E1986" t="str">
            <v>LETIZIA</v>
          </cell>
          <cell r="F1986">
            <v>2663.87</v>
          </cell>
        </row>
        <row r="1987">
          <cell r="B1987">
            <v>2119</v>
          </cell>
          <cell r="C1987">
            <v>910</v>
          </cell>
          <cell r="D1987" t="str">
            <v>BOUREGBA</v>
          </cell>
          <cell r="E1987" t="str">
            <v>NOURA</v>
          </cell>
          <cell r="F1987">
            <v>2360.14</v>
          </cell>
        </row>
        <row r="1988">
          <cell r="B1988">
            <v>2120</v>
          </cell>
          <cell r="C1988">
            <v>910</v>
          </cell>
          <cell r="D1988" t="str">
            <v>EL OUALYD</v>
          </cell>
          <cell r="E1988" t="str">
            <v>NIZAR</v>
          </cell>
          <cell r="F1988">
            <v>2360.14</v>
          </cell>
        </row>
        <row r="1989">
          <cell r="B1989">
            <v>2121</v>
          </cell>
          <cell r="C1989">
            <v>911</v>
          </cell>
          <cell r="D1989" t="str">
            <v>VITIELLO</v>
          </cell>
          <cell r="E1989" t="str">
            <v>FILOMENA</v>
          </cell>
        </row>
        <row r="1990">
          <cell r="B1990">
            <v>2122</v>
          </cell>
          <cell r="C1990">
            <v>911</v>
          </cell>
          <cell r="D1990" t="str">
            <v>FABBRI</v>
          </cell>
          <cell r="E1990" t="str">
            <v>SAMUELE</v>
          </cell>
        </row>
        <row r="1991">
          <cell r="B1991">
            <v>2123</v>
          </cell>
          <cell r="C1991">
            <v>912</v>
          </cell>
          <cell r="D1991" t="str">
            <v>MARINI</v>
          </cell>
          <cell r="E1991" t="str">
            <v>DANIELA</v>
          </cell>
          <cell r="F1991">
            <v>11910.39</v>
          </cell>
        </row>
        <row r="1992">
          <cell r="B1992">
            <v>2164</v>
          </cell>
          <cell r="C1992">
            <v>823</v>
          </cell>
          <cell r="D1992" t="str">
            <v>INS. MATERNA</v>
          </cell>
          <cell r="E1992" t="str">
            <v>3</v>
          </cell>
        </row>
        <row r="1993">
          <cell r="B1993">
            <v>2125</v>
          </cell>
          <cell r="C1993">
            <v>913</v>
          </cell>
          <cell r="D1993" t="str">
            <v>FIORENTINI</v>
          </cell>
          <cell r="E1993" t="str">
            <v>GIANNI</v>
          </cell>
          <cell r="F1993">
            <v>27371.21</v>
          </cell>
        </row>
        <row r="1994">
          <cell r="B1994">
            <v>2127</v>
          </cell>
          <cell r="C1994">
            <v>914</v>
          </cell>
          <cell r="D1994" t="str">
            <v>BRACALONI</v>
          </cell>
          <cell r="E1994" t="str">
            <v>GIULIA</v>
          </cell>
          <cell r="F1994">
            <v>9327.58</v>
          </cell>
        </row>
        <row r="1995">
          <cell r="B1995">
            <v>2128</v>
          </cell>
          <cell r="C1995">
            <v>914</v>
          </cell>
          <cell r="D1995" t="str">
            <v>FORNACIARI</v>
          </cell>
          <cell r="E1995" t="str">
            <v>GABRIELE</v>
          </cell>
          <cell r="F1995">
            <v>9327.58</v>
          </cell>
        </row>
        <row r="1996">
          <cell r="B1996">
            <v>2129</v>
          </cell>
          <cell r="C1996">
            <v>915</v>
          </cell>
          <cell r="D1996" t="str">
            <v>LEPRI</v>
          </cell>
          <cell r="E1996" t="str">
            <v>BLEDAR</v>
          </cell>
        </row>
        <row r="1997">
          <cell r="B1997">
            <v>2130</v>
          </cell>
          <cell r="C1997">
            <v>915</v>
          </cell>
          <cell r="D1997" t="str">
            <v>LEPRI</v>
          </cell>
          <cell r="E1997" t="str">
            <v>ARMELA</v>
          </cell>
        </row>
        <row r="1998">
          <cell r="B1998">
            <v>2131</v>
          </cell>
          <cell r="C1998">
            <v>916</v>
          </cell>
          <cell r="D1998" t="str">
            <v>MACELLONI</v>
          </cell>
          <cell r="E1998" t="str">
            <v>LUCA</v>
          </cell>
          <cell r="F1998">
            <v>21093.93</v>
          </cell>
        </row>
        <row r="1999">
          <cell r="B1999">
            <v>2132</v>
          </cell>
          <cell r="C1999">
            <v>916</v>
          </cell>
          <cell r="D1999" t="str">
            <v>MACELLONI</v>
          </cell>
          <cell r="E1999" t="str">
            <v>GIULIA</v>
          </cell>
          <cell r="F1999">
            <v>21093.93</v>
          </cell>
        </row>
        <row r="2000">
          <cell r="B2000">
            <v>2134</v>
          </cell>
          <cell r="C2000">
            <v>917</v>
          </cell>
          <cell r="D2000" t="str">
            <v>CRISTIANI</v>
          </cell>
          <cell r="E2000" t="str">
            <v>KARIN</v>
          </cell>
          <cell r="F2000">
            <v>19471.37</v>
          </cell>
        </row>
        <row r="2001">
          <cell r="B2001">
            <v>2135</v>
          </cell>
          <cell r="C2001">
            <v>917</v>
          </cell>
          <cell r="D2001" t="str">
            <v>MATARESI</v>
          </cell>
          <cell r="E2001" t="str">
            <v>MATTIA</v>
          </cell>
          <cell r="F2001">
            <v>19471.37</v>
          </cell>
        </row>
        <row r="2002">
          <cell r="B2002">
            <v>2136</v>
          </cell>
          <cell r="C2002">
            <v>703</v>
          </cell>
          <cell r="D2002" t="str">
            <v>MENNILLO</v>
          </cell>
          <cell r="E2002" t="str">
            <v>ROSA</v>
          </cell>
          <cell r="F2002">
            <v>12372.76</v>
          </cell>
        </row>
        <row r="2003">
          <cell r="B2003">
            <v>2137</v>
          </cell>
          <cell r="C2003">
            <v>918</v>
          </cell>
          <cell r="D2003" t="str">
            <v>KOBURJA</v>
          </cell>
          <cell r="E2003" t="str">
            <v>NERTILA</v>
          </cell>
          <cell r="F2003">
            <v>640.25</v>
          </cell>
        </row>
        <row r="2004">
          <cell r="B2004">
            <v>2138</v>
          </cell>
          <cell r="C2004">
            <v>918</v>
          </cell>
          <cell r="D2004" t="str">
            <v>MIRAKA</v>
          </cell>
          <cell r="E2004" t="str">
            <v>JONATHAN</v>
          </cell>
          <cell r="F2004">
            <v>640.25</v>
          </cell>
        </row>
        <row r="2005">
          <cell r="B2005">
            <v>2140</v>
          </cell>
          <cell r="C2005">
            <v>919</v>
          </cell>
          <cell r="D2005" t="str">
            <v>MIRAKA</v>
          </cell>
          <cell r="E2005" t="str">
            <v>MAICOL</v>
          </cell>
          <cell r="F2005">
            <v>0</v>
          </cell>
        </row>
        <row r="2006">
          <cell r="B2006">
            <v>2141</v>
          </cell>
          <cell r="C2006">
            <v>920</v>
          </cell>
          <cell r="D2006" t="str">
            <v>PROIETTI</v>
          </cell>
          <cell r="E2006" t="str">
            <v>MICHELA</v>
          </cell>
          <cell r="F2006">
            <v>16306.18</v>
          </cell>
        </row>
        <row r="2007">
          <cell r="B2007">
            <v>2142</v>
          </cell>
          <cell r="C2007">
            <v>920</v>
          </cell>
          <cell r="D2007" t="str">
            <v>MURAGLIA</v>
          </cell>
          <cell r="E2007" t="str">
            <v>CRISTIAN</v>
          </cell>
          <cell r="F2007">
            <v>16306.18</v>
          </cell>
        </row>
        <row r="2008">
          <cell r="B2008">
            <v>2143</v>
          </cell>
          <cell r="C2008">
            <v>1143</v>
          </cell>
          <cell r="D2008" t="str">
            <v>NANNETTI</v>
          </cell>
          <cell r="E2008" t="str">
            <v>ALESSANDRO</v>
          </cell>
        </row>
        <row r="2009">
          <cell r="B2009">
            <v>2144</v>
          </cell>
          <cell r="C2009">
            <v>921</v>
          </cell>
          <cell r="D2009" t="str">
            <v>NANNETTI</v>
          </cell>
          <cell r="E2009" t="str">
            <v>LORENZO</v>
          </cell>
        </row>
        <row r="2010">
          <cell r="B2010">
            <v>2145</v>
          </cell>
          <cell r="C2010">
            <v>922</v>
          </cell>
          <cell r="D2010" t="str">
            <v>NAPPO</v>
          </cell>
          <cell r="E2010" t="str">
            <v>GIANLUCA</v>
          </cell>
          <cell r="F2010">
            <v>19691.52</v>
          </cell>
        </row>
        <row r="2011">
          <cell r="B2011">
            <v>2146</v>
          </cell>
          <cell r="C2011">
            <v>922</v>
          </cell>
          <cell r="D2011" t="str">
            <v>NAPPO</v>
          </cell>
          <cell r="E2011" t="str">
            <v>GIORGIA</v>
          </cell>
          <cell r="F2011">
            <v>19691.52</v>
          </cell>
        </row>
        <row r="2012">
          <cell r="B2012">
            <v>2147</v>
          </cell>
          <cell r="C2012">
            <v>665</v>
          </cell>
          <cell r="D2012" t="str">
            <v>BADALASSI</v>
          </cell>
          <cell r="E2012" t="str">
            <v>SARA</v>
          </cell>
          <cell r="F2012">
            <v>5784.74</v>
          </cell>
        </row>
        <row r="2013">
          <cell r="B2013">
            <v>2148</v>
          </cell>
          <cell r="C2013">
            <v>665</v>
          </cell>
          <cell r="D2013" t="str">
            <v>PANTANI</v>
          </cell>
          <cell r="E2013" t="str">
            <v>NICOLA</v>
          </cell>
          <cell r="F2013">
            <v>5784.74</v>
          </cell>
        </row>
        <row r="2014">
          <cell r="B2014">
            <v>2151</v>
          </cell>
          <cell r="C2014">
            <v>924</v>
          </cell>
          <cell r="D2014" t="str">
            <v>PINI</v>
          </cell>
          <cell r="E2014" t="str">
            <v>REBECCA</v>
          </cell>
          <cell r="F2014">
            <v>6985.94</v>
          </cell>
        </row>
        <row r="2015">
          <cell r="B2015">
            <v>2153</v>
          </cell>
          <cell r="C2015">
            <v>925</v>
          </cell>
          <cell r="D2015" t="str">
            <v>PRATELLI</v>
          </cell>
          <cell r="E2015" t="str">
            <v>LUIGI</v>
          </cell>
        </row>
        <row r="2016">
          <cell r="B2016">
            <v>2154</v>
          </cell>
          <cell r="C2016">
            <v>1600</v>
          </cell>
          <cell r="D2016" t="str">
            <v>LIZZANO</v>
          </cell>
          <cell r="E2016" t="str">
            <v>FRANCESCA</v>
          </cell>
          <cell r="F2016">
            <v>9503.0400000000009</v>
          </cell>
        </row>
        <row r="2017">
          <cell r="B2017">
            <v>2155</v>
          </cell>
          <cell r="C2017">
            <v>926</v>
          </cell>
          <cell r="D2017" t="str">
            <v>RIBECHINI</v>
          </cell>
          <cell r="E2017" t="str">
            <v>DIEGO</v>
          </cell>
          <cell r="F2017">
            <v>9503.0400000000009</v>
          </cell>
        </row>
        <row r="2018">
          <cell r="B2018">
            <v>2156</v>
          </cell>
          <cell r="C2018">
            <v>927</v>
          </cell>
          <cell r="D2018" t="str">
            <v>RIBOLINI</v>
          </cell>
          <cell r="E2018" t="str">
            <v>MATTIA</v>
          </cell>
        </row>
        <row r="2019">
          <cell r="B2019">
            <v>2157</v>
          </cell>
          <cell r="C2019">
            <v>927</v>
          </cell>
          <cell r="D2019" t="str">
            <v>RIBOLINI</v>
          </cell>
          <cell r="E2019" t="str">
            <v>IACOPO</v>
          </cell>
        </row>
        <row r="2020">
          <cell r="B2020">
            <v>2165</v>
          </cell>
          <cell r="C2020">
            <v>823</v>
          </cell>
          <cell r="D2020" t="str">
            <v>INS. MATERNA</v>
          </cell>
          <cell r="E2020" t="str">
            <v>4</v>
          </cell>
        </row>
        <row r="2021">
          <cell r="B2021">
            <v>2158</v>
          </cell>
          <cell r="C2021">
            <v>888</v>
          </cell>
          <cell r="D2021" t="str">
            <v>SALVADORI</v>
          </cell>
          <cell r="E2021" t="str">
            <v>CELESTE</v>
          </cell>
          <cell r="F2021">
            <v>20850.07</v>
          </cell>
        </row>
        <row r="2022">
          <cell r="B2022">
            <v>2159</v>
          </cell>
          <cell r="C2022">
            <v>928</v>
          </cell>
          <cell r="D2022" t="str">
            <v>SANTINI</v>
          </cell>
          <cell r="E2022" t="str">
            <v>SIMONE</v>
          </cell>
        </row>
        <row r="2023">
          <cell r="B2023">
            <v>2160</v>
          </cell>
          <cell r="C2023">
            <v>928</v>
          </cell>
          <cell r="D2023" t="str">
            <v>SANTINI</v>
          </cell>
          <cell r="E2023" t="str">
            <v>ANOUK VIOLA</v>
          </cell>
        </row>
        <row r="2024">
          <cell r="B2024">
            <v>2161</v>
          </cell>
          <cell r="C2024">
            <v>929</v>
          </cell>
          <cell r="D2024" t="str">
            <v>BULGHERI</v>
          </cell>
          <cell r="E2024" t="str">
            <v>VALENTINA</v>
          </cell>
        </row>
        <row r="2025">
          <cell r="B2025">
            <v>2162</v>
          </cell>
          <cell r="C2025">
            <v>929</v>
          </cell>
          <cell r="D2025" t="str">
            <v>SCUTTARI</v>
          </cell>
          <cell r="E2025" t="str">
            <v>SAMUELE</v>
          </cell>
        </row>
        <row r="2026">
          <cell r="B2026">
            <v>2166</v>
          </cell>
          <cell r="C2026">
            <v>651</v>
          </cell>
          <cell r="D2026" t="str">
            <v>AGO</v>
          </cell>
          <cell r="E2026" t="str">
            <v>SINDI</v>
          </cell>
          <cell r="F2026">
            <v>8043.9</v>
          </cell>
        </row>
        <row r="2027">
          <cell r="B2027">
            <v>2167</v>
          </cell>
          <cell r="C2027">
            <v>770</v>
          </cell>
          <cell r="D2027" t="str">
            <v>D'ANGOLA</v>
          </cell>
          <cell r="E2027" t="str">
            <v>DANIELE</v>
          </cell>
          <cell r="F2027">
            <v>3653.25</v>
          </cell>
        </row>
        <row r="2028">
          <cell r="B2028">
            <v>2168</v>
          </cell>
          <cell r="C2028">
            <v>930</v>
          </cell>
          <cell r="D2028" t="str">
            <v>MIRABELLO</v>
          </cell>
          <cell r="E2028" t="str">
            <v>MARCELLA</v>
          </cell>
        </row>
        <row r="2029">
          <cell r="B2029">
            <v>2169</v>
          </cell>
          <cell r="C2029">
            <v>930</v>
          </cell>
          <cell r="D2029" t="str">
            <v>GENTILE</v>
          </cell>
          <cell r="E2029" t="str">
            <v>TERESA ANTONIETTA</v>
          </cell>
        </row>
        <row r="2030">
          <cell r="B2030">
            <v>2170</v>
          </cell>
          <cell r="C2030">
            <v>931</v>
          </cell>
          <cell r="D2030" t="str">
            <v>LO BOSCO</v>
          </cell>
          <cell r="E2030" t="str">
            <v>DOMENICO</v>
          </cell>
        </row>
        <row r="2031">
          <cell r="B2031">
            <v>2171</v>
          </cell>
          <cell r="C2031">
            <v>931</v>
          </cell>
          <cell r="D2031" t="str">
            <v>LO BOSCO</v>
          </cell>
          <cell r="E2031" t="str">
            <v>SIMONE SANTO</v>
          </cell>
        </row>
        <row r="2032">
          <cell r="B2032">
            <v>2173</v>
          </cell>
          <cell r="C2032">
            <v>932</v>
          </cell>
          <cell r="D2032" t="str">
            <v>LUCCHINO</v>
          </cell>
          <cell r="E2032" t="str">
            <v>ANTONIO MARIA</v>
          </cell>
          <cell r="F2032">
            <v>576.86</v>
          </cell>
        </row>
        <row r="2033">
          <cell r="B2033">
            <v>2174</v>
          </cell>
          <cell r="C2033">
            <v>933</v>
          </cell>
          <cell r="D2033" t="str">
            <v>BEYER</v>
          </cell>
          <cell r="E2033" t="str">
            <v>BEYER</v>
          </cell>
        </row>
        <row r="2034">
          <cell r="B2034">
            <v>1172</v>
          </cell>
          <cell r="C2034">
            <v>497</v>
          </cell>
          <cell r="D2034" t="str">
            <v>BRACCI</v>
          </cell>
          <cell r="E2034" t="str">
            <v>MATTIA</v>
          </cell>
          <cell r="F2034">
            <v>20784.8</v>
          </cell>
        </row>
        <row r="2035">
          <cell r="B2035">
            <v>2176</v>
          </cell>
          <cell r="C2035">
            <v>540</v>
          </cell>
          <cell r="D2035" t="str">
            <v>CIPOLLA</v>
          </cell>
          <cell r="E2035" t="str">
            <v>VICTORIA</v>
          </cell>
          <cell r="F2035">
            <v>1501.79</v>
          </cell>
        </row>
        <row r="2036">
          <cell r="B2036">
            <v>2177</v>
          </cell>
          <cell r="C2036">
            <v>934</v>
          </cell>
          <cell r="D2036" t="str">
            <v>DE SIMONE</v>
          </cell>
          <cell r="E2036" t="str">
            <v>ANGELO</v>
          </cell>
        </row>
        <row r="2037">
          <cell r="B2037">
            <v>2178</v>
          </cell>
          <cell r="C2037">
            <v>934</v>
          </cell>
          <cell r="D2037" t="str">
            <v>DE SIMONE</v>
          </cell>
          <cell r="E2037" t="str">
            <v>SAMUELE</v>
          </cell>
        </row>
        <row r="2038">
          <cell r="B2038">
            <v>2179</v>
          </cell>
          <cell r="C2038">
            <v>823</v>
          </cell>
          <cell r="D2038" t="str">
            <v>INSEGNANTE LARI</v>
          </cell>
          <cell r="E2038" t="str">
            <v>1</v>
          </cell>
        </row>
        <row r="2039">
          <cell r="B2039">
            <v>2180</v>
          </cell>
          <cell r="C2039">
            <v>823</v>
          </cell>
          <cell r="D2039" t="str">
            <v>ATA LARI</v>
          </cell>
          <cell r="E2039" t="str">
            <v>1</v>
          </cell>
        </row>
        <row r="2040">
          <cell r="B2040">
            <v>2181</v>
          </cell>
          <cell r="C2040">
            <v>823</v>
          </cell>
          <cell r="D2040" t="str">
            <v>ATA LARI</v>
          </cell>
          <cell r="E2040" t="str">
            <v>2</v>
          </cell>
        </row>
        <row r="2041">
          <cell r="B2041">
            <v>2182</v>
          </cell>
          <cell r="C2041">
            <v>823</v>
          </cell>
          <cell r="D2041" t="str">
            <v>ATA LARI</v>
          </cell>
          <cell r="E2041" t="str">
            <v>3</v>
          </cell>
        </row>
        <row r="2042">
          <cell r="B2042">
            <v>2183</v>
          </cell>
          <cell r="C2042">
            <v>823</v>
          </cell>
          <cell r="D2042" t="str">
            <v>ATA LARI</v>
          </cell>
          <cell r="E2042" t="str">
            <v>4</v>
          </cell>
        </row>
        <row r="2043">
          <cell r="B2043">
            <v>2184</v>
          </cell>
          <cell r="C2043">
            <v>823</v>
          </cell>
          <cell r="D2043" t="str">
            <v>ATA LARI</v>
          </cell>
          <cell r="E2043" t="str">
            <v>5</v>
          </cell>
        </row>
        <row r="2044">
          <cell r="B2044">
            <v>2185</v>
          </cell>
          <cell r="C2044">
            <v>823</v>
          </cell>
          <cell r="D2044" t="str">
            <v>VUOTO</v>
          </cell>
          <cell r="E2044" t="str">
            <v>VUOTO</v>
          </cell>
        </row>
        <row r="2045">
          <cell r="B2045">
            <v>2186</v>
          </cell>
          <cell r="C2045">
            <v>935</v>
          </cell>
          <cell r="D2045" t="str">
            <v>ALBAMONTE</v>
          </cell>
          <cell r="E2045" t="str">
            <v>PIETRO</v>
          </cell>
        </row>
        <row r="2046">
          <cell r="B2046">
            <v>2187</v>
          </cell>
          <cell r="C2046">
            <v>935</v>
          </cell>
          <cell r="D2046" t="str">
            <v>ALBAMONTE</v>
          </cell>
          <cell r="E2046" t="str">
            <v>DIEGO</v>
          </cell>
        </row>
        <row r="2047">
          <cell r="B2047">
            <v>2188</v>
          </cell>
          <cell r="C2047">
            <v>511</v>
          </cell>
          <cell r="D2047" t="str">
            <v>ALBERTINI</v>
          </cell>
          <cell r="E2047" t="str">
            <v>LORENZO</v>
          </cell>
        </row>
        <row r="2048">
          <cell r="B2048">
            <v>2192</v>
          </cell>
          <cell r="C2048">
            <v>937</v>
          </cell>
          <cell r="D2048" t="str">
            <v>ANDOLFI</v>
          </cell>
          <cell r="E2048" t="str">
            <v>VALERIO</v>
          </cell>
        </row>
        <row r="2049">
          <cell r="B2049">
            <v>2193</v>
          </cell>
          <cell r="C2049">
            <v>938</v>
          </cell>
          <cell r="D2049" t="str">
            <v>BACHI</v>
          </cell>
          <cell r="E2049" t="str">
            <v>FEDERICO</v>
          </cell>
        </row>
        <row r="2050">
          <cell r="B2050">
            <v>2194</v>
          </cell>
          <cell r="C2050">
            <v>938</v>
          </cell>
          <cell r="D2050" t="str">
            <v>BACHI</v>
          </cell>
          <cell r="E2050" t="str">
            <v>SIMONE</v>
          </cell>
        </row>
        <row r="2051">
          <cell r="B2051">
            <v>2195</v>
          </cell>
          <cell r="C2051">
            <v>939</v>
          </cell>
          <cell r="D2051" t="str">
            <v>GENNAI</v>
          </cell>
          <cell r="E2051" t="str">
            <v>FEDERICA</v>
          </cell>
        </row>
        <row r="2052">
          <cell r="B2052">
            <v>2196</v>
          </cell>
          <cell r="C2052">
            <v>939</v>
          </cell>
          <cell r="D2052" t="str">
            <v>BALESTRI</v>
          </cell>
          <cell r="E2052" t="str">
            <v>GABRIELE</v>
          </cell>
        </row>
        <row r="2053">
          <cell r="B2053">
            <v>2197</v>
          </cell>
          <cell r="C2053">
            <v>940</v>
          </cell>
          <cell r="D2053" t="str">
            <v>FONDELLI</v>
          </cell>
          <cell r="E2053" t="str">
            <v>CHIARA</v>
          </cell>
        </row>
        <row r="2054">
          <cell r="B2054">
            <v>2198</v>
          </cell>
          <cell r="C2054">
            <v>940</v>
          </cell>
          <cell r="D2054" t="str">
            <v>BANI</v>
          </cell>
          <cell r="E2054" t="str">
            <v>ALESSANDRO</v>
          </cell>
        </row>
        <row r="2055">
          <cell r="B2055">
            <v>2199</v>
          </cell>
          <cell r="C2055">
            <v>896</v>
          </cell>
          <cell r="D2055" t="str">
            <v>BARONE</v>
          </cell>
          <cell r="E2055" t="str">
            <v>ASIA</v>
          </cell>
          <cell r="F2055">
            <v>16291.85</v>
          </cell>
        </row>
        <row r="2056">
          <cell r="B2056">
            <v>2200</v>
          </cell>
          <cell r="C2056">
            <v>604</v>
          </cell>
          <cell r="D2056" t="str">
            <v>BECHERINI</v>
          </cell>
          <cell r="E2056" t="str">
            <v>EMANUELE</v>
          </cell>
        </row>
        <row r="2057">
          <cell r="B2057">
            <v>2201</v>
          </cell>
          <cell r="C2057">
            <v>941</v>
          </cell>
          <cell r="D2057" t="str">
            <v>DELLOLIO</v>
          </cell>
          <cell r="E2057" t="str">
            <v>LUCIA</v>
          </cell>
        </row>
        <row r="2058">
          <cell r="B2058">
            <v>2202</v>
          </cell>
          <cell r="C2058">
            <v>941</v>
          </cell>
          <cell r="D2058" t="str">
            <v>BEFFARDI</v>
          </cell>
          <cell r="E2058" t="str">
            <v>ALESSIO</v>
          </cell>
        </row>
        <row r="2059">
          <cell r="B2059">
            <v>2204</v>
          </cell>
          <cell r="C2059">
            <v>942</v>
          </cell>
          <cell r="D2059" t="str">
            <v>BENDINELLI</v>
          </cell>
          <cell r="E2059" t="str">
            <v>MARCO</v>
          </cell>
        </row>
        <row r="2060">
          <cell r="B2060">
            <v>2205</v>
          </cell>
          <cell r="C2060">
            <v>655</v>
          </cell>
          <cell r="D2060" t="str">
            <v>BENEDETTINI</v>
          </cell>
          <cell r="E2060" t="str">
            <v>ALICE</v>
          </cell>
        </row>
        <row r="2061">
          <cell r="B2061">
            <v>2206</v>
          </cell>
          <cell r="C2061">
            <v>943</v>
          </cell>
          <cell r="D2061" t="str">
            <v>DE NARDIS</v>
          </cell>
          <cell r="E2061" t="str">
            <v>ROSA MARIA</v>
          </cell>
        </row>
        <row r="2062">
          <cell r="B2062">
            <v>2207</v>
          </cell>
          <cell r="C2062">
            <v>943</v>
          </cell>
          <cell r="D2062" t="str">
            <v>BIASCI</v>
          </cell>
          <cell r="E2062" t="str">
            <v>STEFANO</v>
          </cell>
        </row>
        <row r="2063">
          <cell r="B2063">
            <v>2208</v>
          </cell>
          <cell r="C2063">
            <v>944</v>
          </cell>
          <cell r="D2063" t="str">
            <v>CIABATTARI</v>
          </cell>
          <cell r="E2063" t="str">
            <v>ELISABETTA</v>
          </cell>
        </row>
        <row r="2064">
          <cell r="B2064">
            <v>2209</v>
          </cell>
          <cell r="C2064">
            <v>944</v>
          </cell>
          <cell r="D2064" t="str">
            <v>BIGAZZI</v>
          </cell>
          <cell r="E2064" t="str">
            <v>MAIKOL</v>
          </cell>
        </row>
        <row r="2065">
          <cell r="B2065">
            <v>2210</v>
          </cell>
          <cell r="C2065">
            <v>945</v>
          </cell>
          <cell r="D2065" t="str">
            <v>TOCCI</v>
          </cell>
          <cell r="E2065" t="str">
            <v>SONIA</v>
          </cell>
        </row>
        <row r="2066">
          <cell r="B2066">
            <v>2211</v>
          </cell>
          <cell r="C2066">
            <v>945</v>
          </cell>
          <cell r="D2066" t="str">
            <v>BONAMICI</v>
          </cell>
          <cell r="E2066" t="str">
            <v>NICO</v>
          </cell>
        </row>
        <row r="2067">
          <cell r="B2067">
            <v>2212</v>
          </cell>
          <cell r="C2067">
            <v>584</v>
          </cell>
          <cell r="D2067" t="str">
            <v>BORTONE</v>
          </cell>
          <cell r="E2067" t="str">
            <v>ERIKA</v>
          </cell>
          <cell r="F2067">
            <v>2295.8000000000002</v>
          </cell>
        </row>
        <row r="2068">
          <cell r="B2068">
            <v>2213</v>
          </cell>
          <cell r="C2068">
            <v>946</v>
          </cell>
          <cell r="D2068" t="str">
            <v>BOVE</v>
          </cell>
          <cell r="E2068" t="str">
            <v>DONATO</v>
          </cell>
        </row>
        <row r="2069">
          <cell r="B2069">
            <v>2214</v>
          </cell>
          <cell r="C2069">
            <v>946</v>
          </cell>
          <cell r="D2069" t="str">
            <v>BOVE</v>
          </cell>
          <cell r="E2069" t="str">
            <v>AURORA</v>
          </cell>
        </row>
        <row r="2070">
          <cell r="B2070">
            <v>2215</v>
          </cell>
          <cell r="C2070">
            <v>947</v>
          </cell>
          <cell r="D2070" t="str">
            <v>DEL CISTIA</v>
          </cell>
          <cell r="E2070" t="str">
            <v>BEATRICE</v>
          </cell>
        </row>
        <row r="2071">
          <cell r="B2071">
            <v>2216</v>
          </cell>
          <cell r="C2071">
            <v>947</v>
          </cell>
          <cell r="D2071" t="str">
            <v>CAMMILLI</v>
          </cell>
          <cell r="E2071" t="str">
            <v>TOMMASO</v>
          </cell>
        </row>
        <row r="2072">
          <cell r="B2072">
            <v>2217</v>
          </cell>
          <cell r="C2072">
            <v>948</v>
          </cell>
          <cell r="D2072" t="str">
            <v>CARACCIOLO</v>
          </cell>
          <cell r="E2072" t="str">
            <v>GIULIA</v>
          </cell>
        </row>
        <row r="2073">
          <cell r="B2073">
            <v>2218</v>
          </cell>
          <cell r="C2073">
            <v>816</v>
          </cell>
          <cell r="D2073" t="str">
            <v>CARINELLI</v>
          </cell>
          <cell r="E2073" t="str">
            <v>MATTEO</v>
          </cell>
        </row>
        <row r="2074">
          <cell r="B2074">
            <v>2219</v>
          </cell>
          <cell r="C2074">
            <v>949</v>
          </cell>
          <cell r="D2074" t="str">
            <v>NOVAK</v>
          </cell>
          <cell r="E2074" t="str">
            <v>KARMEN</v>
          </cell>
        </row>
        <row r="2075">
          <cell r="B2075">
            <v>2220</v>
          </cell>
          <cell r="C2075">
            <v>949</v>
          </cell>
          <cell r="D2075" t="str">
            <v>CASELLA</v>
          </cell>
          <cell r="E2075" t="str">
            <v>JANAKI</v>
          </cell>
        </row>
        <row r="2076">
          <cell r="B2076">
            <v>2221</v>
          </cell>
          <cell r="C2076">
            <v>585</v>
          </cell>
          <cell r="D2076" t="str">
            <v>CECCANTI</v>
          </cell>
          <cell r="E2076" t="str">
            <v>LEONARDO</v>
          </cell>
          <cell r="F2076">
            <v>22177.07</v>
          </cell>
        </row>
        <row r="2077">
          <cell r="B2077">
            <v>2222</v>
          </cell>
          <cell r="C2077">
            <v>950</v>
          </cell>
          <cell r="D2077" t="str">
            <v>NARDIELLO</v>
          </cell>
          <cell r="E2077" t="str">
            <v>MARIA LUISA</v>
          </cell>
        </row>
        <row r="2078">
          <cell r="B2078">
            <v>2223</v>
          </cell>
          <cell r="C2078">
            <v>950</v>
          </cell>
          <cell r="D2078" t="str">
            <v>CERONE</v>
          </cell>
          <cell r="E2078" t="str">
            <v>CHIARA</v>
          </cell>
        </row>
        <row r="2079">
          <cell r="B2079">
            <v>2224</v>
          </cell>
          <cell r="C2079">
            <v>951</v>
          </cell>
          <cell r="D2079" t="str">
            <v>VOLPI</v>
          </cell>
          <cell r="E2079" t="str">
            <v>SANDRA</v>
          </cell>
        </row>
        <row r="2080">
          <cell r="B2080">
            <v>2225</v>
          </cell>
          <cell r="C2080">
            <v>951</v>
          </cell>
          <cell r="D2080" t="str">
            <v>CHIRIATTI</v>
          </cell>
          <cell r="E2080" t="str">
            <v>PAOLO</v>
          </cell>
        </row>
        <row r="2081">
          <cell r="B2081">
            <v>2226</v>
          </cell>
          <cell r="C2081">
            <v>952</v>
          </cell>
          <cell r="D2081" t="str">
            <v>CIANCHI</v>
          </cell>
          <cell r="E2081" t="str">
            <v>DANIELE</v>
          </cell>
        </row>
        <row r="2082">
          <cell r="B2082">
            <v>2227</v>
          </cell>
          <cell r="C2082">
            <v>952</v>
          </cell>
          <cell r="D2082" t="str">
            <v>CIANCHI</v>
          </cell>
          <cell r="E2082" t="str">
            <v>REBECCA</v>
          </cell>
        </row>
        <row r="2083">
          <cell r="B2083">
            <v>2228</v>
          </cell>
          <cell r="C2083">
            <v>953</v>
          </cell>
          <cell r="D2083" t="str">
            <v>COLTELLI</v>
          </cell>
          <cell r="E2083" t="str">
            <v>ALESSANDRO</v>
          </cell>
        </row>
        <row r="2084">
          <cell r="B2084">
            <v>2229</v>
          </cell>
          <cell r="C2084">
            <v>953</v>
          </cell>
          <cell r="D2084" t="str">
            <v>COLTELLI</v>
          </cell>
          <cell r="E2084" t="str">
            <v>MIRCO</v>
          </cell>
        </row>
        <row r="2085">
          <cell r="B2085">
            <v>2230</v>
          </cell>
          <cell r="C2085">
            <v>828</v>
          </cell>
          <cell r="D2085" t="str">
            <v>COMPAGNONE</v>
          </cell>
          <cell r="E2085" t="str">
            <v>MARIKA</v>
          </cell>
        </row>
        <row r="2086">
          <cell r="B2086">
            <v>2231</v>
          </cell>
          <cell r="C2086">
            <v>954</v>
          </cell>
          <cell r="D2086" t="str">
            <v>MATTEOLI</v>
          </cell>
          <cell r="E2086" t="str">
            <v>DARIA</v>
          </cell>
        </row>
        <row r="2087">
          <cell r="B2087">
            <v>2232</v>
          </cell>
          <cell r="C2087">
            <v>954</v>
          </cell>
          <cell r="D2087" t="str">
            <v>CONSORTI</v>
          </cell>
          <cell r="E2087" t="str">
            <v>LODOVICO</v>
          </cell>
        </row>
        <row r="2088">
          <cell r="B2088">
            <v>2233</v>
          </cell>
          <cell r="C2088">
            <v>955</v>
          </cell>
          <cell r="D2088" t="str">
            <v>VITONE</v>
          </cell>
          <cell r="E2088" t="str">
            <v>BARBARA</v>
          </cell>
        </row>
        <row r="2089">
          <cell r="B2089">
            <v>2234</v>
          </cell>
          <cell r="C2089">
            <v>955</v>
          </cell>
          <cell r="D2089" t="str">
            <v>D'ALONZO</v>
          </cell>
          <cell r="E2089" t="str">
            <v>LORENZO</v>
          </cell>
        </row>
        <row r="2090">
          <cell r="B2090">
            <v>2235</v>
          </cell>
          <cell r="C2090">
            <v>956</v>
          </cell>
          <cell r="D2090" t="str">
            <v>ARFAOUI</v>
          </cell>
          <cell r="E2090" t="str">
            <v>ZAYNAB</v>
          </cell>
        </row>
        <row r="2091">
          <cell r="B2091">
            <v>2236</v>
          </cell>
          <cell r="C2091">
            <v>956</v>
          </cell>
          <cell r="D2091" t="str">
            <v>DAOUI</v>
          </cell>
          <cell r="E2091" t="str">
            <v>RIM</v>
          </cell>
        </row>
        <row r="2092">
          <cell r="B2092">
            <v>2237</v>
          </cell>
          <cell r="C2092">
            <v>957</v>
          </cell>
          <cell r="D2092" t="str">
            <v>DE LIBERATO</v>
          </cell>
          <cell r="E2092" t="str">
            <v>GIOVANNI</v>
          </cell>
          <cell r="F2092">
            <v>16332.41</v>
          </cell>
        </row>
        <row r="2093">
          <cell r="B2093">
            <v>2238</v>
          </cell>
          <cell r="C2093">
            <v>957</v>
          </cell>
          <cell r="D2093" t="str">
            <v>DE LIBERATO</v>
          </cell>
          <cell r="E2093" t="str">
            <v>LUCA</v>
          </cell>
          <cell r="F2093">
            <v>16332.41</v>
          </cell>
        </row>
        <row r="2094">
          <cell r="B2094">
            <v>2239</v>
          </cell>
          <cell r="C2094">
            <v>958</v>
          </cell>
          <cell r="D2094" t="str">
            <v>AGRESTA</v>
          </cell>
          <cell r="E2094" t="str">
            <v>LUCIA</v>
          </cell>
        </row>
        <row r="2095">
          <cell r="B2095">
            <v>2240</v>
          </cell>
          <cell r="C2095">
            <v>958</v>
          </cell>
          <cell r="D2095" t="str">
            <v>DE NARDIS</v>
          </cell>
          <cell r="E2095" t="str">
            <v>ALESSANDRO</v>
          </cell>
        </row>
        <row r="2096">
          <cell r="B2096">
            <v>2241</v>
          </cell>
          <cell r="C2096">
            <v>959</v>
          </cell>
          <cell r="D2096" t="str">
            <v>CANTALUPO</v>
          </cell>
          <cell r="E2096" t="str">
            <v>MARIA GRAZIA</v>
          </cell>
        </row>
        <row r="2097">
          <cell r="B2097">
            <v>2242</v>
          </cell>
          <cell r="C2097">
            <v>959</v>
          </cell>
          <cell r="D2097" t="str">
            <v>DIPAOLA</v>
          </cell>
          <cell r="E2097" t="str">
            <v>GENOVEFFA</v>
          </cell>
        </row>
        <row r="2098">
          <cell r="B2098">
            <v>2244</v>
          </cell>
          <cell r="C2098">
            <v>960</v>
          </cell>
          <cell r="D2098" t="str">
            <v>DONATI</v>
          </cell>
          <cell r="E2098" t="str">
            <v>MARIKA</v>
          </cell>
          <cell r="F2098">
            <v>1100</v>
          </cell>
        </row>
        <row r="2099">
          <cell r="B2099">
            <v>2245</v>
          </cell>
          <cell r="C2099">
            <v>820</v>
          </cell>
          <cell r="D2099" t="str">
            <v>EL IDRISSI</v>
          </cell>
          <cell r="E2099" t="str">
            <v>HAKIMA</v>
          </cell>
        </row>
        <row r="2100">
          <cell r="B2100">
            <v>2246</v>
          </cell>
          <cell r="C2100">
            <v>961</v>
          </cell>
          <cell r="D2100" t="str">
            <v>PANIZZI</v>
          </cell>
          <cell r="E2100" t="str">
            <v>ANNA MARIA</v>
          </cell>
        </row>
        <row r="2101">
          <cell r="B2101">
            <v>2247</v>
          </cell>
          <cell r="C2101">
            <v>961</v>
          </cell>
          <cell r="D2101" t="str">
            <v>FABBRI</v>
          </cell>
          <cell r="E2101" t="str">
            <v>LISA</v>
          </cell>
        </row>
        <row r="2102">
          <cell r="B2102">
            <v>2249</v>
          </cell>
          <cell r="C2102">
            <v>962</v>
          </cell>
          <cell r="D2102" t="str">
            <v>FAEDDA</v>
          </cell>
          <cell r="E2102" t="str">
            <v>ADAM</v>
          </cell>
        </row>
        <row r="2103">
          <cell r="B2103">
            <v>2250</v>
          </cell>
          <cell r="C2103">
            <v>963</v>
          </cell>
          <cell r="D2103" t="str">
            <v>FATTICCIONI</v>
          </cell>
          <cell r="E2103" t="str">
            <v>FURIO</v>
          </cell>
        </row>
        <row r="2104">
          <cell r="B2104">
            <v>2251</v>
          </cell>
          <cell r="C2104">
            <v>963</v>
          </cell>
          <cell r="D2104" t="str">
            <v>FATTICCIONI</v>
          </cell>
          <cell r="E2104" t="str">
            <v>DENISE</v>
          </cell>
        </row>
        <row r="2105">
          <cell r="B2105">
            <v>3916</v>
          </cell>
          <cell r="C2105">
            <v>823</v>
          </cell>
          <cell r="D2105" t="str">
            <v>ATA MATERNA CEVOLI</v>
          </cell>
          <cell r="E2105" t="str">
            <v>3</v>
          </cell>
        </row>
        <row r="2106">
          <cell r="B2106">
            <v>2252</v>
          </cell>
          <cell r="C2106">
            <v>529</v>
          </cell>
          <cell r="D2106" t="str">
            <v>FERRUCCI</v>
          </cell>
          <cell r="E2106" t="str">
            <v>MATTEO</v>
          </cell>
        </row>
        <row r="2107">
          <cell r="B2107">
            <v>2253</v>
          </cell>
          <cell r="C2107">
            <v>964</v>
          </cell>
          <cell r="D2107" t="str">
            <v>GHIRONI</v>
          </cell>
          <cell r="E2107" t="str">
            <v>CATIA</v>
          </cell>
          <cell r="F2107">
            <v>8417.9699999999993</v>
          </cell>
        </row>
        <row r="2108">
          <cell r="B2108">
            <v>2254</v>
          </cell>
          <cell r="C2108">
            <v>964</v>
          </cell>
          <cell r="D2108" t="str">
            <v>FILIPPESCHI</v>
          </cell>
          <cell r="E2108" t="str">
            <v>ERICA</v>
          </cell>
          <cell r="F2108">
            <v>8417.9699999999993</v>
          </cell>
        </row>
        <row r="2109">
          <cell r="B2109">
            <v>2255</v>
          </cell>
          <cell r="C2109">
            <v>964</v>
          </cell>
          <cell r="D2109" t="str">
            <v>FILIPPESCHI</v>
          </cell>
          <cell r="E2109" t="str">
            <v>MIRCO</v>
          </cell>
          <cell r="F2109">
            <v>8417.9699999999993</v>
          </cell>
        </row>
        <row r="2110">
          <cell r="B2110">
            <v>2256</v>
          </cell>
          <cell r="C2110">
            <v>965</v>
          </cell>
          <cell r="D2110" t="str">
            <v>NOVI</v>
          </cell>
          <cell r="E2110" t="str">
            <v>MONICA</v>
          </cell>
        </row>
        <row r="2111">
          <cell r="B2111">
            <v>2257</v>
          </cell>
          <cell r="C2111">
            <v>965</v>
          </cell>
          <cell r="D2111" t="str">
            <v>FIORI</v>
          </cell>
          <cell r="E2111" t="str">
            <v>DIEGO</v>
          </cell>
        </row>
        <row r="2112">
          <cell r="B2112">
            <v>2259</v>
          </cell>
          <cell r="C2112">
            <v>966</v>
          </cell>
          <cell r="D2112" t="str">
            <v>FRANCALACCI</v>
          </cell>
          <cell r="E2112" t="str">
            <v>RACHELE</v>
          </cell>
        </row>
        <row r="2113">
          <cell r="B2113">
            <v>2260</v>
          </cell>
          <cell r="C2113">
            <v>735</v>
          </cell>
          <cell r="D2113" t="str">
            <v>FRANCHI</v>
          </cell>
          <cell r="E2113" t="str">
            <v>MATTEO</v>
          </cell>
        </row>
        <row r="2114">
          <cell r="B2114">
            <v>2261</v>
          </cell>
          <cell r="C2114">
            <v>967</v>
          </cell>
          <cell r="D2114" t="str">
            <v>FRANCONI</v>
          </cell>
          <cell r="E2114" t="str">
            <v>STEFANO</v>
          </cell>
        </row>
        <row r="2115">
          <cell r="B2115">
            <v>2262</v>
          </cell>
          <cell r="C2115">
            <v>967</v>
          </cell>
          <cell r="D2115" t="str">
            <v>FRANCONI</v>
          </cell>
          <cell r="E2115" t="str">
            <v>MICHELE</v>
          </cell>
        </row>
        <row r="2116">
          <cell r="B2116">
            <v>2263</v>
          </cell>
          <cell r="C2116">
            <v>968</v>
          </cell>
          <cell r="D2116" t="str">
            <v>CECCOTTI</v>
          </cell>
          <cell r="E2116" t="str">
            <v>MANUELA</v>
          </cell>
        </row>
        <row r="2117">
          <cell r="B2117">
            <v>2264</v>
          </cell>
          <cell r="C2117">
            <v>968</v>
          </cell>
          <cell r="D2117" t="str">
            <v>GARRUBBA</v>
          </cell>
          <cell r="E2117" t="str">
            <v>FRANCESCA</v>
          </cell>
        </row>
        <row r="2118">
          <cell r="B2118">
            <v>2266</v>
          </cell>
          <cell r="C2118">
            <v>969</v>
          </cell>
          <cell r="D2118" t="str">
            <v>GARZETTI</v>
          </cell>
          <cell r="E2118" t="str">
            <v>ALESSIO</v>
          </cell>
          <cell r="F2118">
            <v>5548.05</v>
          </cell>
        </row>
        <row r="2119">
          <cell r="B2119">
            <v>2312</v>
          </cell>
          <cell r="C2119">
            <v>985</v>
          </cell>
          <cell r="D2119" t="str">
            <v>MISITI</v>
          </cell>
          <cell r="E2119" t="str">
            <v>GIUSEPPE</v>
          </cell>
        </row>
        <row r="2120">
          <cell r="B2120">
            <v>2267</v>
          </cell>
          <cell r="C2120">
            <v>969</v>
          </cell>
          <cell r="D2120" t="str">
            <v>GARZETTI</v>
          </cell>
          <cell r="E2120" t="str">
            <v>CHRISTIAN</v>
          </cell>
          <cell r="F2120">
            <v>5548.05</v>
          </cell>
        </row>
        <row r="2121">
          <cell r="B2121">
            <v>2268</v>
          </cell>
          <cell r="C2121">
            <v>970</v>
          </cell>
          <cell r="D2121" t="str">
            <v>FODDIS</v>
          </cell>
          <cell r="E2121" t="str">
            <v>MILVA</v>
          </cell>
        </row>
        <row r="2122">
          <cell r="B2122">
            <v>2269</v>
          </cell>
          <cell r="C2122">
            <v>970</v>
          </cell>
          <cell r="D2122" t="str">
            <v>GASPARRI</v>
          </cell>
          <cell r="E2122" t="str">
            <v>NICOLO'</v>
          </cell>
        </row>
        <row r="2123">
          <cell r="B2123">
            <v>2270</v>
          </cell>
          <cell r="C2123">
            <v>971</v>
          </cell>
          <cell r="D2123" t="str">
            <v>TREMOLANTI</v>
          </cell>
          <cell r="E2123" t="str">
            <v>PAOLA</v>
          </cell>
        </row>
        <row r="2124">
          <cell r="B2124">
            <v>2271</v>
          </cell>
          <cell r="C2124">
            <v>971</v>
          </cell>
          <cell r="D2124" t="str">
            <v>GESI</v>
          </cell>
          <cell r="E2124" t="str">
            <v>TOMMASO</v>
          </cell>
        </row>
        <row r="2125">
          <cell r="B2125">
            <v>2272</v>
          </cell>
          <cell r="C2125">
            <v>972</v>
          </cell>
          <cell r="D2125" t="str">
            <v>SIBILIA</v>
          </cell>
          <cell r="E2125" t="str">
            <v>PATRIZIA</v>
          </cell>
        </row>
        <row r="2126">
          <cell r="B2126">
            <v>2273</v>
          </cell>
          <cell r="C2126">
            <v>972</v>
          </cell>
          <cell r="D2126" t="str">
            <v>GHIGNOLA</v>
          </cell>
          <cell r="E2126" t="str">
            <v>ALESSIO</v>
          </cell>
        </row>
        <row r="2127">
          <cell r="B2127">
            <v>2274</v>
          </cell>
          <cell r="C2127">
            <v>972</v>
          </cell>
          <cell r="D2127" t="str">
            <v>GHIGNOLA</v>
          </cell>
          <cell r="E2127" t="str">
            <v>FEDERICA</v>
          </cell>
        </row>
        <row r="2128">
          <cell r="B2128">
            <v>2275</v>
          </cell>
          <cell r="C2128">
            <v>546</v>
          </cell>
          <cell r="D2128" t="str">
            <v>GIANNESSI</v>
          </cell>
          <cell r="E2128" t="str">
            <v>GIULIA</v>
          </cell>
          <cell r="F2128">
            <v>20691.93</v>
          </cell>
        </row>
        <row r="2129">
          <cell r="B2129">
            <v>2277</v>
          </cell>
          <cell r="C2129">
            <v>973</v>
          </cell>
          <cell r="D2129" t="str">
            <v>GOSTI</v>
          </cell>
          <cell r="E2129" t="str">
            <v>STEFANO</v>
          </cell>
        </row>
        <row r="2130">
          <cell r="B2130">
            <v>2278</v>
          </cell>
          <cell r="C2130">
            <v>973</v>
          </cell>
          <cell r="D2130" t="str">
            <v>GOSTI</v>
          </cell>
          <cell r="E2130" t="str">
            <v>GIANLUCA</v>
          </cell>
        </row>
        <row r="2131">
          <cell r="B2131">
            <v>2279</v>
          </cell>
          <cell r="C2131">
            <v>736</v>
          </cell>
          <cell r="D2131" t="str">
            <v>GRADI</v>
          </cell>
          <cell r="E2131" t="str">
            <v>MATTIA</v>
          </cell>
          <cell r="F2131">
            <v>8279.77</v>
          </cell>
        </row>
        <row r="2132">
          <cell r="B2132">
            <v>2280</v>
          </cell>
          <cell r="C2132">
            <v>592</v>
          </cell>
          <cell r="D2132" t="str">
            <v>GUAGLIARDO</v>
          </cell>
          <cell r="E2132" t="str">
            <v>DAVIDE SIMONE</v>
          </cell>
        </row>
        <row r="2133">
          <cell r="B2133">
            <v>2281</v>
          </cell>
          <cell r="C2133">
            <v>974</v>
          </cell>
          <cell r="D2133" t="str">
            <v>GUERRAZZI</v>
          </cell>
          <cell r="E2133" t="str">
            <v>STEFANO</v>
          </cell>
        </row>
        <row r="2134">
          <cell r="B2134">
            <v>2282</v>
          </cell>
          <cell r="C2134">
            <v>974</v>
          </cell>
          <cell r="D2134" t="str">
            <v>GUERRAZZI</v>
          </cell>
          <cell r="E2134" t="str">
            <v>GIACOMO</v>
          </cell>
        </row>
        <row r="2135">
          <cell r="B2135">
            <v>2283</v>
          </cell>
          <cell r="C2135">
            <v>974</v>
          </cell>
          <cell r="D2135" t="str">
            <v>GUERRAZZI</v>
          </cell>
          <cell r="E2135" t="str">
            <v>GIOVANNI</v>
          </cell>
        </row>
        <row r="2136">
          <cell r="B2136">
            <v>2284</v>
          </cell>
          <cell r="C2136">
            <v>975</v>
          </cell>
          <cell r="D2136" t="str">
            <v>RUOCCO</v>
          </cell>
          <cell r="E2136" t="str">
            <v>RITA</v>
          </cell>
        </row>
        <row r="2137">
          <cell r="B2137">
            <v>2285</v>
          </cell>
          <cell r="C2137">
            <v>975</v>
          </cell>
          <cell r="D2137" t="str">
            <v>INTOCCIA</v>
          </cell>
          <cell r="E2137" t="str">
            <v>JESSICA</v>
          </cell>
        </row>
        <row r="2138">
          <cell r="B2138">
            <v>2286</v>
          </cell>
          <cell r="C2138">
            <v>815</v>
          </cell>
          <cell r="D2138" t="str">
            <v>ISTRATIE</v>
          </cell>
          <cell r="E2138" t="str">
            <v>LUIS CRISTIAN</v>
          </cell>
        </row>
        <row r="2139">
          <cell r="B2139">
            <v>2288</v>
          </cell>
          <cell r="C2139">
            <v>976</v>
          </cell>
          <cell r="D2139" t="str">
            <v>KELLAL</v>
          </cell>
          <cell r="E2139" t="str">
            <v>ISMAIL</v>
          </cell>
          <cell r="F2139">
            <v>0</v>
          </cell>
        </row>
        <row r="2140">
          <cell r="B2140">
            <v>2289</v>
          </cell>
          <cell r="C2140">
            <v>976</v>
          </cell>
          <cell r="D2140" t="str">
            <v>KELLAL</v>
          </cell>
          <cell r="E2140" t="str">
            <v>JIHANE</v>
          </cell>
          <cell r="F2140">
            <v>0</v>
          </cell>
        </row>
        <row r="2141">
          <cell r="B2141">
            <v>2290</v>
          </cell>
          <cell r="C2141">
            <v>977</v>
          </cell>
          <cell r="D2141" t="str">
            <v>KOKRHANEK</v>
          </cell>
          <cell r="E2141" t="str">
            <v>MARIA VILEMINA</v>
          </cell>
        </row>
        <row r="2142">
          <cell r="B2142">
            <v>3917</v>
          </cell>
          <cell r="C2142">
            <v>823</v>
          </cell>
          <cell r="D2142" t="str">
            <v>ATA MATERNA CEVOLI</v>
          </cell>
          <cell r="E2142" t="str">
            <v>4</v>
          </cell>
        </row>
        <row r="2143">
          <cell r="B2143">
            <v>2291</v>
          </cell>
          <cell r="C2143">
            <v>977</v>
          </cell>
          <cell r="D2143" t="str">
            <v>KOKRHANEK</v>
          </cell>
          <cell r="E2143" t="str">
            <v>JASMINE</v>
          </cell>
        </row>
        <row r="2144">
          <cell r="B2144">
            <v>2292</v>
          </cell>
          <cell r="C2144">
            <v>978</v>
          </cell>
          <cell r="D2144" t="str">
            <v>SIRAGUSA</v>
          </cell>
          <cell r="E2144" t="str">
            <v>GIUSEPPA</v>
          </cell>
          <cell r="F2144">
            <v>16046.39</v>
          </cell>
        </row>
        <row r="2145">
          <cell r="B2145">
            <v>2293</v>
          </cell>
          <cell r="C2145">
            <v>978</v>
          </cell>
          <cell r="D2145" t="str">
            <v>LUCA'</v>
          </cell>
          <cell r="E2145" t="str">
            <v>MARZIA</v>
          </cell>
          <cell r="F2145">
            <v>16046.39</v>
          </cell>
        </row>
        <row r="2146">
          <cell r="B2146">
            <v>2294</v>
          </cell>
          <cell r="C2146">
            <v>979</v>
          </cell>
          <cell r="D2146" t="str">
            <v>ANDOLFI</v>
          </cell>
          <cell r="E2146" t="str">
            <v>FIORELLA</v>
          </cell>
        </row>
        <row r="2147">
          <cell r="B2147">
            <v>2295</v>
          </cell>
          <cell r="C2147">
            <v>979</v>
          </cell>
          <cell r="D2147" t="str">
            <v>MACCHIA</v>
          </cell>
          <cell r="E2147" t="str">
            <v>MATTEO</v>
          </cell>
        </row>
        <row r="2148">
          <cell r="B2148">
            <v>2296</v>
          </cell>
          <cell r="C2148">
            <v>700</v>
          </cell>
          <cell r="D2148" t="str">
            <v>MAGNO</v>
          </cell>
          <cell r="E2148" t="str">
            <v>JESSICA JEZEBEL</v>
          </cell>
          <cell r="F2148">
            <v>1010.53</v>
          </cell>
        </row>
        <row r="2149">
          <cell r="B2149">
            <v>2297</v>
          </cell>
          <cell r="C2149">
            <v>700</v>
          </cell>
          <cell r="D2149" t="str">
            <v>MAGNO</v>
          </cell>
          <cell r="E2149" t="str">
            <v>MOSA JENNIFER</v>
          </cell>
          <cell r="F2149">
            <v>1010.53</v>
          </cell>
        </row>
        <row r="2150">
          <cell r="B2150">
            <v>2299</v>
          </cell>
          <cell r="C2150">
            <v>980</v>
          </cell>
          <cell r="D2150" t="str">
            <v>MAMBRETTI</v>
          </cell>
          <cell r="E2150" t="str">
            <v>ALESSIA</v>
          </cell>
        </row>
        <row r="2151">
          <cell r="B2151">
            <v>2300</v>
          </cell>
          <cell r="C2151">
            <v>809</v>
          </cell>
          <cell r="D2151" t="str">
            <v>MANCINI</v>
          </cell>
          <cell r="E2151" t="str">
            <v>ELIA</v>
          </cell>
        </row>
        <row r="2152">
          <cell r="B2152">
            <v>2301</v>
          </cell>
          <cell r="C2152">
            <v>981</v>
          </cell>
          <cell r="D2152" t="str">
            <v>GONNELLI</v>
          </cell>
          <cell r="E2152" t="str">
            <v>SERENA</v>
          </cell>
        </row>
        <row r="2153">
          <cell r="B2153">
            <v>2302</v>
          </cell>
          <cell r="C2153">
            <v>981</v>
          </cell>
          <cell r="D2153" t="str">
            <v>MARIOTTI</v>
          </cell>
          <cell r="E2153" t="str">
            <v>COSIMO</v>
          </cell>
        </row>
        <row r="2154">
          <cell r="B2154">
            <v>2303</v>
          </cell>
          <cell r="C2154">
            <v>982</v>
          </cell>
          <cell r="D2154" t="str">
            <v>BENDINELLI</v>
          </cell>
          <cell r="E2154" t="str">
            <v>SABRINA</v>
          </cell>
        </row>
        <row r="2155">
          <cell r="B2155">
            <v>2304</v>
          </cell>
          <cell r="C2155">
            <v>982</v>
          </cell>
          <cell r="D2155" t="str">
            <v>MARTIGNONI</v>
          </cell>
          <cell r="E2155" t="str">
            <v>IRENE</v>
          </cell>
        </row>
        <row r="2156">
          <cell r="B2156">
            <v>2305</v>
          </cell>
          <cell r="C2156">
            <v>562</v>
          </cell>
          <cell r="D2156" t="str">
            <v>MARTINO</v>
          </cell>
          <cell r="E2156" t="str">
            <v>GRECA</v>
          </cell>
          <cell r="F2156">
            <v>6817.25</v>
          </cell>
        </row>
        <row r="2157">
          <cell r="B2157">
            <v>2306</v>
          </cell>
          <cell r="C2157">
            <v>983</v>
          </cell>
          <cell r="D2157" t="str">
            <v>BARSACCHI</v>
          </cell>
          <cell r="E2157" t="str">
            <v>LORELLA</v>
          </cell>
        </row>
        <row r="2158">
          <cell r="B2158">
            <v>2307</v>
          </cell>
          <cell r="C2158">
            <v>983</v>
          </cell>
          <cell r="D2158" t="str">
            <v>MATTII</v>
          </cell>
          <cell r="E2158" t="str">
            <v>ELISA</v>
          </cell>
        </row>
        <row r="2159">
          <cell r="B2159">
            <v>2308</v>
          </cell>
          <cell r="C2159">
            <v>613</v>
          </cell>
          <cell r="D2159" t="str">
            <v>MAZZA</v>
          </cell>
          <cell r="E2159" t="str">
            <v>STEFANO</v>
          </cell>
        </row>
        <row r="2160">
          <cell r="B2160">
            <v>2309</v>
          </cell>
          <cell r="C2160">
            <v>984</v>
          </cell>
          <cell r="D2160" t="str">
            <v>GUIGGI</v>
          </cell>
          <cell r="E2160" t="str">
            <v>SANDRA</v>
          </cell>
        </row>
        <row r="2161">
          <cell r="B2161">
            <v>2311</v>
          </cell>
          <cell r="C2161">
            <v>720</v>
          </cell>
          <cell r="D2161" t="str">
            <v>MIRAKA</v>
          </cell>
          <cell r="E2161" t="str">
            <v>GABRIELE</v>
          </cell>
        </row>
        <row r="2162">
          <cell r="B2162">
            <v>2314</v>
          </cell>
          <cell r="C2162">
            <v>880</v>
          </cell>
          <cell r="D2162" t="str">
            <v>MONI</v>
          </cell>
          <cell r="E2162" t="str">
            <v>ANDREA</v>
          </cell>
        </row>
        <row r="2163">
          <cell r="B2163">
            <v>2315</v>
          </cell>
          <cell r="C2163">
            <v>986</v>
          </cell>
          <cell r="D2163" t="str">
            <v>MONTAGNANI</v>
          </cell>
          <cell r="E2163" t="str">
            <v>STEFANO</v>
          </cell>
        </row>
        <row r="2164">
          <cell r="B2164">
            <v>2175</v>
          </cell>
          <cell r="C2164">
            <v>933</v>
          </cell>
          <cell r="D2164" t="str">
            <v>MYHRE</v>
          </cell>
          <cell r="E2164" t="str">
            <v>MARIA</v>
          </cell>
        </row>
        <row r="2165">
          <cell r="B2165">
            <v>2316</v>
          </cell>
          <cell r="C2165">
            <v>986</v>
          </cell>
          <cell r="D2165" t="str">
            <v>MONTAGNANI</v>
          </cell>
          <cell r="E2165" t="str">
            <v>SARA</v>
          </cell>
        </row>
        <row r="2166">
          <cell r="B2166">
            <v>2317</v>
          </cell>
          <cell r="C2166">
            <v>987</v>
          </cell>
          <cell r="D2166" t="str">
            <v>MORELLI</v>
          </cell>
          <cell r="E2166" t="str">
            <v>REBECCA</v>
          </cell>
        </row>
        <row r="2167">
          <cell r="B2167">
            <v>2318</v>
          </cell>
          <cell r="C2167">
            <v>988</v>
          </cell>
          <cell r="D2167" t="str">
            <v>PENA</v>
          </cell>
          <cell r="E2167" t="str">
            <v>CATILINA LUMINITA</v>
          </cell>
        </row>
        <row r="2168">
          <cell r="B2168">
            <v>2319</v>
          </cell>
          <cell r="C2168">
            <v>988</v>
          </cell>
          <cell r="D2168" t="str">
            <v>NEACSU</v>
          </cell>
          <cell r="E2168" t="str">
            <v>ADRIAN GABRIEL</v>
          </cell>
        </row>
        <row r="2169">
          <cell r="B2169">
            <v>2321</v>
          </cell>
          <cell r="C2169">
            <v>989</v>
          </cell>
          <cell r="D2169" t="str">
            <v>NESTI</v>
          </cell>
          <cell r="E2169" t="str">
            <v>JACOPO</v>
          </cell>
        </row>
        <row r="2170">
          <cell r="B2170">
            <v>2322</v>
          </cell>
          <cell r="C2170">
            <v>990</v>
          </cell>
          <cell r="D2170" t="str">
            <v>MARZI</v>
          </cell>
          <cell r="E2170" t="str">
            <v>ISABELLA</v>
          </cell>
        </row>
        <row r="2171">
          <cell r="B2171">
            <v>3918</v>
          </cell>
          <cell r="C2171">
            <v>823</v>
          </cell>
          <cell r="D2171" t="str">
            <v>INS. SCUOLA MATERNA</v>
          </cell>
          <cell r="E2171" t="str">
            <v>SANMINIATELLI 4</v>
          </cell>
        </row>
        <row r="2172">
          <cell r="B2172">
            <v>2374</v>
          </cell>
          <cell r="C2172">
            <v>1012</v>
          </cell>
          <cell r="D2172" t="str">
            <v>TRIFAN</v>
          </cell>
          <cell r="E2172" t="str">
            <v>LOREDANA</v>
          </cell>
        </row>
        <row r="2173">
          <cell r="B2173">
            <v>2324</v>
          </cell>
          <cell r="C2173">
            <v>991</v>
          </cell>
          <cell r="D2173" t="str">
            <v>PACINI</v>
          </cell>
          <cell r="E2173" t="str">
            <v>VALENTINA</v>
          </cell>
        </row>
        <row r="2174">
          <cell r="B2174">
            <v>2325</v>
          </cell>
          <cell r="C2174">
            <v>991</v>
          </cell>
          <cell r="D2174" t="str">
            <v>PACINI</v>
          </cell>
          <cell r="E2174" t="str">
            <v>GABRIELLA</v>
          </cell>
        </row>
        <row r="2175">
          <cell r="B2175">
            <v>2326</v>
          </cell>
          <cell r="C2175">
            <v>992</v>
          </cell>
          <cell r="D2175" t="str">
            <v>MILIANTI</v>
          </cell>
          <cell r="E2175" t="str">
            <v>SANDRA</v>
          </cell>
        </row>
        <row r="2176">
          <cell r="B2176">
            <v>2327</v>
          </cell>
          <cell r="C2176">
            <v>992</v>
          </cell>
          <cell r="D2176" t="str">
            <v>PARASECOLI</v>
          </cell>
          <cell r="E2176" t="str">
            <v>FRANCESCA</v>
          </cell>
        </row>
        <row r="2177">
          <cell r="B2177">
            <v>2328</v>
          </cell>
          <cell r="C2177">
            <v>993</v>
          </cell>
          <cell r="D2177" t="str">
            <v>PARISI</v>
          </cell>
          <cell r="E2177" t="str">
            <v>PAOLO</v>
          </cell>
        </row>
        <row r="2178">
          <cell r="B2178">
            <v>2329</v>
          </cell>
          <cell r="C2178">
            <v>993</v>
          </cell>
          <cell r="D2178" t="str">
            <v>PARISI</v>
          </cell>
          <cell r="E2178" t="str">
            <v>PRISCILLA</v>
          </cell>
        </row>
        <row r="2179">
          <cell r="B2179">
            <v>2330</v>
          </cell>
          <cell r="C2179">
            <v>994</v>
          </cell>
          <cell r="D2179" t="str">
            <v>PASQUALETTI</v>
          </cell>
          <cell r="E2179" t="str">
            <v>YURI</v>
          </cell>
        </row>
        <row r="2180">
          <cell r="B2180">
            <v>2331</v>
          </cell>
          <cell r="C2180">
            <v>994</v>
          </cell>
          <cell r="D2180" t="str">
            <v>PASQUALETTI</v>
          </cell>
          <cell r="E2180" t="str">
            <v>GIADA</v>
          </cell>
        </row>
        <row r="2181">
          <cell r="B2181">
            <v>2332</v>
          </cell>
          <cell r="C2181">
            <v>614</v>
          </cell>
          <cell r="D2181" t="str">
            <v>PEZZINI</v>
          </cell>
          <cell r="E2181" t="str">
            <v>GIOELE</v>
          </cell>
        </row>
        <row r="2182">
          <cell r="B2182">
            <v>2333</v>
          </cell>
          <cell r="C2182">
            <v>841</v>
          </cell>
          <cell r="D2182" t="str">
            <v>PIRAS</v>
          </cell>
          <cell r="E2182" t="str">
            <v>VIOLA</v>
          </cell>
        </row>
        <row r="2183">
          <cell r="B2183">
            <v>2334</v>
          </cell>
          <cell r="C2183">
            <v>995</v>
          </cell>
          <cell r="D2183" t="str">
            <v>CINI</v>
          </cell>
          <cell r="E2183" t="str">
            <v>LINDA</v>
          </cell>
        </row>
        <row r="2184">
          <cell r="B2184">
            <v>2335</v>
          </cell>
          <cell r="C2184">
            <v>995</v>
          </cell>
          <cell r="D2184" t="str">
            <v>PROPERZI</v>
          </cell>
          <cell r="E2184" t="str">
            <v>MARCO</v>
          </cell>
        </row>
        <row r="2185">
          <cell r="B2185">
            <v>2336</v>
          </cell>
          <cell r="C2185">
            <v>996</v>
          </cell>
          <cell r="D2185" t="str">
            <v>DI SANTO</v>
          </cell>
          <cell r="E2185" t="str">
            <v>RITA</v>
          </cell>
        </row>
        <row r="2186">
          <cell r="B2186">
            <v>2337</v>
          </cell>
          <cell r="C2186">
            <v>996</v>
          </cell>
          <cell r="D2186" t="str">
            <v>RAMUNDO</v>
          </cell>
          <cell r="E2186" t="str">
            <v>GIANMARCO</v>
          </cell>
        </row>
        <row r="2187">
          <cell r="B2187">
            <v>2338</v>
          </cell>
          <cell r="C2187">
            <v>997</v>
          </cell>
          <cell r="D2187" t="str">
            <v>REFONI</v>
          </cell>
          <cell r="E2187" t="str">
            <v>EDO</v>
          </cell>
        </row>
        <row r="2188">
          <cell r="B2188">
            <v>2339</v>
          </cell>
          <cell r="C2188">
            <v>997</v>
          </cell>
          <cell r="D2188" t="str">
            <v>REFONI</v>
          </cell>
          <cell r="E2188" t="str">
            <v>FRANCESCO</v>
          </cell>
        </row>
        <row r="2189">
          <cell r="B2189">
            <v>2340</v>
          </cell>
          <cell r="C2189">
            <v>998</v>
          </cell>
          <cell r="D2189" t="str">
            <v>CECCOTTI</v>
          </cell>
          <cell r="E2189" t="str">
            <v>SONIA</v>
          </cell>
        </row>
        <row r="2190">
          <cell r="B2190">
            <v>2611</v>
          </cell>
          <cell r="C2190">
            <v>1104</v>
          </cell>
          <cell r="D2190" t="str">
            <v>MARRUCCI</v>
          </cell>
          <cell r="E2190" t="str">
            <v>SANDRA</v>
          </cell>
        </row>
        <row r="2191">
          <cell r="B2191">
            <v>2342</v>
          </cell>
          <cell r="C2191">
            <v>452</v>
          </cell>
          <cell r="D2191" t="str">
            <v>ROBOL</v>
          </cell>
          <cell r="E2191" t="str">
            <v>NIL</v>
          </cell>
        </row>
        <row r="2192">
          <cell r="B2192">
            <v>2343</v>
          </cell>
          <cell r="C2192">
            <v>999</v>
          </cell>
          <cell r="D2192" t="str">
            <v>ROLFO</v>
          </cell>
          <cell r="E2192" t="str">
            <v>PAOLO</v>
          </cell>
        </row>
        <row r="2193">
          <cell r="B2193">
            <v>2345</v>
          </cell>
          <cell r="C2193">
            <v>999</v>
          </cell>
          <cell r="D2193" t="str">
            <v>ROLFO</v>
          </cell>
          <cell r="E2193" t="str">
            <v>TOMMASO</v>
          </cell>
        </row>
        <row r="2194">
          <cell r="B2194">
            <v>2346</v>
          </cell>
          <cell r="C2194">
            <v>1000</v>
          </cell>
          <cell r="D2194" t="str">
            <v>SALVINI</v>
          </cell>
          <cell r="E2194" t="str">
            <v>PAOLA</v>
          </cell>
        </row>
        <row r="2195">
          <cell r="B2195">
            <v>3870</v>
          </cell>
          <cell r="C2195">
            <v>653</v>
          </cell>
          <cell r="D2195" t="str">
            <v>BELCARI</v>
          </cell>
          <cell r="E2195" t="str">
            <v>GIOVANNI</v>
          </cell>
          <cell r="F2195">
            <v>18701.25</v>
          </cell>
        </row>
        <row r="2196">
          <cell r="B2196">
            <v>2348</v>
          </cell>
          <cell r="C2196">
            <v>1001</v>
          </cell>
          <cell r="D2196" t="str">
            <v>SALVETTI</v>
          </cell>
          <cell r="E2196" t="str">
            <v>LUCA</v>
          </cell>
        </row>
        <row r="2197">
          <cell r="B2197">
            <v>2349</v>
          </cell>
          <cell r="C2197">
            <v>1001</v>
          </cell>
          <cell r="D2197" t="str">
            <v>SALVETTI</v>
          </cell>
          <cell r="E2197" t="str">
            <v>FEDERICO</v>
          </cell>
        </row>
        <row r="2198">
          <cell r="B2198">
            <v>2350</v>
          </cell>
          <cell r="C2198">
            <v>1002</v>
          </cell>
          <cell r="D2198" t="str">
            <v>SALVADORI</v>
          </cell>
          <cell r="E2198" t="str">
            <v>SIMONETTA</v>
          </cell>
        </row>
        <row r="2199">
          <cell r="B2199">
            <v>2351</v>
          </cell>
          <cell r="C2199">
            <v>1002</v>
          </cell>
          <cell r="D2199" t="str">
            <v>SALVETTI</v>
          </cell>
          <cell r="E2199" t="str">
            <v>SELENE</v>
          </cell>
        </row>
        <row r="2200">
          <cell r="B2200">
            <v>2353</v>
          </cell>
          <cell r="C2200">
            <v>1003</v>
          </cell>
          <cell r="D2200" t="str">
            <v>SCHWENDEMANN</v>
          </cell>
          <cell r="E2200" t="str">
            <v>ANNA</v>
          </cell>
        </row>
        <row r="2201">
          <cell r="B2201">
            <v>2354</v>
          </cell>
          <cell r="C2201">
            <v>1004</v>
          </cell>
          <cell r="D2201" t="str">
            <v>MASSEI</v>
          </cell>
          <cell r="E2201" t="str">
            <v>LAURA</v>
          </cell>
        </row>
        <row r="2202">
          <cell r="B2202">
            <v>2355</v>
          </cell>
          <cell r="C2202">
            <v>1004</v>
          </cell>
          <cell r="D2202" t="str">
            <v>SERAFIN</v>
          </cell>
          <cell r="E2202" t="str">
            <v>GIANLUCA</v>
          </cell>
        </row>
        <row r="2203">
          <cell r="B2203">
            <v>2356</v>
          </cell>
          <cell r="C2203">
            <v>1005</v>
          </cell>
          <cell r="D2203" t="str">
            <v>SERAFINI</v>
          </cell>
          <cell r="E2203" t="str">
            <v>MARIA CRISTINA RITA</v>
          </cell>
        </row>
        <row r="2204">
          <cell r="B2204">
            <v>2357</v>
          </cell>
          <cell r="C2204">
            <v>1005</v>
          </cell>
          <cell r="D2204" t="str">
            <v>SERAFINI</v>
          </cell>
          <cell r="E2204" t="str">
            <v>GIACOMO</v>
          </cell>
        </row>
        <row r="2205">
          <cell r="B2205">
            <v>2358</v>
          </cell>
          <cell r="C2205">
            <v>598</v>
          </cell>
          <cell r="D2205" t="str">
            <v>SERRAGLINI</v>
          </cell>
          <cell r="E2205" t="str">
            <v>MATTEO</v>
          </cell>
          <cell r="F2205">
            <v>19883.55</v>
          </cell>
        </row>
        <row r="2206">
          <cell r="B2206">
            <v>2359</v>
          </cell>
          <cell r="C2206">
            <v>1006</v>
          </cell>
          <cell r="D2206" t="str">
            <v>SIGNORINO</v>
          </cell>
          <cell r="E2206" t="str">
            <v>SEBASTIANO</v>
          </cell>
        </row>
        <row r="2207">
          <cell r="B2207">
            <v>2360</v>
          </cell>
          <cell r="C2207">
            <v>1006</v>
          </cell>
          <cell r="D2207" t="str">
            <v>SIGNORINO</v>
          </cell>
          <cell r="E2207" t="str">
            <v>LORENZO</v>
          </cell>
        </row>
        <row r="2208">
          <cell r="B2208">
            <v>2361</v>
          </cell>
          <cell r="C2208">
            <v>1007</v>
          </cell>
          <cell r="D2208" t="str">
            <v>SALVADORI</v>
          </cell>
          <cell r="E2208" t="str">
            <v>MAILA</v>
          </cell>
        </row>
        <row r="2209">
          <cell r="B2209">
            <v>2362</v>
          </cell>
          <cell r="C2209">
            <v>1007</v>
          </cell>
          <cell r="D2209" t="str">
            <v>STEFANELLI</v>
          </cell>
          <cell r="E2209" t="str">
            <v>ALESSIO</v>
          </cell>
        </row>
        <row r="2210">
          <cell r="B2210">
            <v>2363</v>
          </cell>
          <cell r="C2210">
            <v>1008</v>
          </cell>
          <cell r="D2210" t="str">
            <v>TESTA</v>
          </cell>
          <cell r="E2210" t="str">
            <v>NERINA</v>
          </cell>
        </row>
        <row r="2211">
          <cell r="B2211">
            <v>2364</v>
          </cell>
          <cell r="C2211">
            <v>1008</v>
          </cell>
          <cell r="D2211" t="str">
            <v>TACCOLA</v>
          </cell>
          <cell r="E2211" t="str">
            <v>GIACOMO</v>
          </cell>
        </row>
        <row r="2212">
          <cell r="B2212">
            <v>2366</v>
          </cell>
          <cell r="C2212">
            <v>1009</v>
          </cell>
          <cell r="D2212" t="str">
            <v>TEMPERINI</v>
          </cell>
          <cell r="E2212" t="str">
            <v>DENISE</v>
          </cell>
        </row>
        <row r="2213">
          <cell r="B2213">
            <v>2367</v>
          </cell>
          <cell r="C2213">
            <v>1010</v>
          </cell>
          <cell r="D2213" t="str">
            <v>MASSEI</v>
          </cell>
          <cell r="E2213" t="str">
            <v>ALESSANDRA</v>
          </cell>
        </row>
        <row r="2214">
          <cell r="B2214">
            <v>2368</v>
          </cell>
          <cell r="C2214">
            <v>1010</v>
          </cell>
          <cell r="D2214" t="str">
            <v>TINCOLINI</v>
          </cell>
          <cell r="E2214" t="str">
            <v>TOMMASO</v>
          </cell>
        </row>
        <row r="2215">
          <cell r="B2215">
            <v>2369</v>
          </cell>
          <cell r="C2215">
            <v>1011</v>
          </cell>
          <cell r="D2215" t="str">
            <v>TREBBI</v>
          </cell>
          <cell r="E2215" t="str">
            <v>ANDREA</v>
          </cell>
        </row>
        <row r="2216">
          <cell r="B2216">
            <v>2370</v>
          </cell>
          <cell r="C2216">
            <v>1011</v>
          </cell>
          <cell r="D2216" t="str">
            <v>TREBBI</v>
          </cell>
          <cell r="E2216" t="str">
            <v>ALESSIO</v>
          </cell>
        </row>
        <row r="2217">
          <cell r="B2217">
            <v>2371</v>
          </cell>
          <cell r="C2217">
            <v>705</v>
          </cell>
          <cell r="D2217" t="str">
            <v>TREMOLANTI</v>
          </cell>
          <cell r="E2217" t="str">
            <v>GABRIELE</v>
          </cell>
          <cell r="F2217">
            <v>16293.23</v>
          </cell>
        </row>
        <row r="2218">
          <cell r="B2218">
            <v>2372</v>
          </cell>
          <cell r="C2218">
            <v>600</v>
          </cell>
          <cell r="D2218" t="str">
            <v>TREMOLANTI</v>
          </cell>
          <cell r="E2218" t="str">
            <v>MARTINA</v>
          </cell>
          <cell r="F2218">
            <v>31905.85</v>
          </cell>
        </row>
        <row r="2219">
          <cell r="B2219">
            <v>2375</v>
          </cell>
          <cell r="C2219">
            <v>1013</v>
          </cell>
          <cell r="D2219" t="str">
            <v>ROCCHI</v>
          </cell>
          <cell r="E2219" t="str">
            <v>VERONICA</v>
          </cell>
        </row>
        <row r="2220">
          <cell r="B2220">
            <v>2376</v>
          </cell>
          <cell r="C2220">
            <v>1013</v>
          </cell>
          <cell r="D2220" t="str">
            <v>TURINI</v>
          </cell>
          <cell r="E2220" t="str">
            <v>LORENZO</v>
          </cell>
        </row>
        <row r="2221">
          <cell r="B2221">
            <v>2377</v>
          </cell>
          <cell r="C2221">
            <v>1013</v>
          </cell>
          <cell r="D2221" t="str">
            <v>TURINI</v>
          </cell>
          <cell r="E2221" t="str">
            <v>MATTEO</v>
          </cell>
        </row>
        <row r="2222">
          <cell r="B2222">
            <v>2379</v>
          </cell>
          <cell r="C2222">
            <v>1014</v>
          </cell>
          <cell r="D2222" t="str">
            <v>UTTARO</v>
          </cell>
          <cell r="E2222" t="str">
            <v>GIANLUCA</v>
          </cell>
          <cell r="F2222">
            <v>21126.69</v>
          </cell>
        </row>
        <row r="2223">
          <cell r="B2223">
            <v>2380</v>
          </cell>
          <cell r="C2223">
            <v>1015</v>
          </cell>
          <cell r="D2223" t="str">
            <v>MARINI</v>
          </cell>
          <cell r="E2223" t="str">
            <v>SILVIA</v>
          </cell>
        </row>
        <row r="2224">
          <cell r="B2224">
            <v>3871</v>
          </cell>
          <cell r="C2224">
            <v>1541</v>
          </cell>
          <cell r="D2224" t="str">
            <v>PASQUALETTI</v>
          </cell>
          <cell r="E2224" t="str">
            <v>STEFANIA</v>
          </cell>
        </row>
        <row r="2225">
          <cell r="B2225">
            <v>2381</v>
          </cell>
          <cell r="C2225">
            <v>1015</v>
          </cell>
          <cell r="D2225" t="str">
            <v>VANNOZZI</v>
          </cell>
          <cell r="E2225" t="str">
            <v>GABRIELE</v>
          </cell>
        </row>
        <row r="2226">
          <cell r="B2226">
            <v>2384</v>
          </cell>
          <cell r="C2226">
            <v>1016</v>
          </cell>
          <cell r="D2226" t="str">
            <v>VITI</v>
          </cell>
          <cell r="E2226" t="str">
            <v>ARTURO</v>
          </cell>
        </row>
        <row r="2227">
          <cell r="B2227">
            <v>2386</v>
          </cell>
          <cell r="C2227">
            <v>1017</v>
          </cell>
          <cell r="D2227" t="str">
            <v>VOLPI</v>
          </cell>
          <cell r="E2227" t="str">
            <v>JACOPO</v>
          </cell>
        </row>
        <row r="2228">
          <cell r="B2228">
            <v>2387</v>
          </cell>
          <cell r="C2228">
            <v>1018</v>
          </cell>
          <cell r="D2228" t="str">
            <v>CAMIGLIANO</v>
          </cell>
          <cell r="E2228" t="str">
            <v>ANTONELLA</v>
          </cell>
        </row>
        <row r="2229">
          <cell r="B2229">
            <v>2388</v>
          </cell>
          <cell r="C2229">
            <v>1018</v>
          </cell>
          <cell r="D2229" t="str">
            <v>VONA</v>
          </cell>
          <cell r="E2229" t="str">
            <v>AURORA</v>
          </cell>
        </row>
        <row r="2230">
          <cell r="B2230">
            <v>2389</v>
          </cell>
          <cell r="C2230">
            <v>1019</v>
          </cell>
          <cell r="D2230" t="str">
            <v>SINISCALCO</v>
          </cell>
          <cell r="E2230" t="str">
            <v>AGNESE</v>
          </cell>
        </row>
        <row r="2231">
          <cell r="B2231">
            <v>2390</v>
          </cell>
          <cell r="C2231">
            <v>1019</v>
          </cell>
          <cell r="D2231" t="str">
            <v>ZUPPARDI</v>
          </cell>
          <cell r="E2231" t="str">
            <v>GIOVANNI</v>
          </cell>
        </row>
        <row r="2232">
          <cell r="B2232">
            <v>2391</v>
          </cell>
          <cell r="C2232">
            <v>707</v>
          </cell>
          <cell r="D2232" t="str">
            <v>BECCANI</v>
          </cell>
          <cell r="E2232" t="str">
            <v>LETIZIA</v>
          </cell>
          <cell r="F2232">
            <v>15203.52</v>
          </cell>
        </row>
        <row r="2233">
          <cell r="B2233">
            <v>2393</v>
          </cell>
          <cell r="C2233">
            <v>1020</v>
          </cell>
          <cell r="D2233" t="str">
            <v>FATTICCIONI</v>
          </cell>
          <cell r="E2233" t="str">
            <v>ALLEGRA</v>
          </cell>
          <cell r="F2233">
            <v>18831.060000000001</v>
          </cell>
        </row>
        <row r="2234">
          <cell r="B2234">
            <v>2394</v>
          </cell>
          <cell r="C2234">
            <v>1021</v>
          </cell>
          <cell r="D2234" t="str">
            <v>ROMOLI</v>
          </cell>
          <cell r="E2234" t="str">
            <v>FRANCESCO</v>
          </cell>
          <cell r="F2234">
            <v>24667.17</v>
          </cell>
        </row>
        <row r="2235">
          <cell r="B2235">
            <v>2395</v>
          </cell>
          <cell r="C2235">
            <v>1021</v>
          </cell>
          <cell r="D2235" t="str">
            <v>ROMOLI</v>
          </cell>
          <cell r="E2235" t="str">
            <v>EMANUELE</v>
          </cell>
          <cell r="F2235">
            <v>24667.17</v>
          </cell>
        </row>
        <row r="2236">
          <cell r="B2236">
            <v>2397</v>
          </cell>
          <cell r="C2236">
            <v>800</v>
          </cell>
          <cell r="D2236" t="str">
            <v>TURCHI</v>
          </cell>
          <cell r="E2236" t="str">
            <v>MATILDE</v>
          </cell>
        </row>
        <row r="2237">
          <cell r="B2237">
            <v>2398</v>
          </cell>
          <cell r="C2237">
            <v>823</v>
          </cell>
          <cell r="D2237" t="str">
            <v>INS. ELEM. PERIGNANO</v>
          </cell>
          <cell r="E2237" t="str">
            <v>1</v>
          </cell>
        </row>
        <row r="2238">
          <cell r="B2238">
            <v>2399</v>
          </cell>
          <cell r="C2238">
            <v>823</v>
          </cell>
          <cell r="D2238" t="str">
            <v>INS. ELEM. PERIGNANO</v>
          </cell>
          <cell r="E2238" t="str">
            <v>3</v>
          </cell>
        </row>
        <row r="2239">
          <cell r="B2239">
            <v>2400</v>
          </cell>
          <cell r="C2239">
            <v>823</v>
          </cell>
          <cell r="D2239" t="str">
            <v>INS. ELEM. PERIGNANO</v>
          </cell>
          <cell r="E2239" t="str">
            <v>2</v>
          </cell>
        </row>
        <row r="2240">
          <cell r="B2240">
            <v>2401</v>
          </cell>
          <cell r="C2240">
            <v>823</v>
          </cell>
          <cell r="D2240" t="str">
            <v>INS. ELEM. PERIGNANO</v>
          </cell>
          <cell r="E2240" t="str">
            <v>4</v>
          </cell>
        </row>
        <row r="2241">
          <cell r="B2241">
            <v>2402</v>
          </cell>
          <cell r="C2241">
            <v>823</v>
          </cell>
          <cell r="D2241" t="str">
            <v>INS. ELEM. PERIGNANO</v>
          </cell>
          <cell r="E2241" t="str">
            <v>5</v>
          </cell>
        </row>
        <row r="2242">
          <cell r="B2242">
            <v>2403</v>
          </cell>
          <cell r="C2242">
            <v>823</v>
          </cell>
          <cell r="D2242" t="str">
            <v>INS. ELEM. PERIGNANO</v>
          </cell>
          <cell r="E2242" t="str">
            <v>6</v>
          </cell>
        </row>
        <row r="2243">
          <cell r="B2243">
            <v>2404</v>
          </cell>
          <cell r="C2243">
            <v>823</v>
          </cell>
          <cell r="D2243" t="str">
            <v>INS. ELEM. PERIGNANO</v>
          </cell>
          <cell r="E2243" t="str">
            <v>7</v>
          </cell>
        </row>
        <row r="2244">
          <cell r="B2244">
            <v>2405</v>
          </cell>
          <cell r="C2244">
            <v>823</v>
          </cell>
          <cell r="D2244" t="str">
            <v>INS. ELEM. PERIGNANO</v>
          </cell>
          <cell r="E2244" t="str">
            <v>8</v>
          </cell>
        </row>
        <row r="2245">
          <cell r="B2245">
            <v>2406</v>
          </cell>
          <cell r="C2245">
            <v>823</v>
          </cell>
          <cell r="D2245" t="str">
            <v>INS. ELEM. PERIGNANO</v>
          </cell>
          <cell r="E2245" t="str">
            <v>9</v>
          </cell>
        </row>
        <row r="2246">
          <cell r="B2246">
            <v>2407</v>
          </cell>
          <cell r="C2246">
            <v>823</v>
          </cell>
          <cell r="D2246" t="str">
            <v>ATA ELEM. PERIGNANO</v>
          </cell>
          <cell r="E2246" t="str">
            <v>1</v>
          </cell>
        </row>
        <row r="2247">
          <cell r="B2247">
            <v>2408</v>
          </cell>
          <cell r="C2247">
            <v>823</v>
          </cell>
          <cell r="D2247" t="str">
            <v>ATA ELEM. PERIGNANO</v>
          </cell>
          <cell r="E2247" t="str">
            <v>2</v>
          </cell>
        </row>
        <row r="2248">
          <cell r="B2248">
            <v>2409</v>
          </cell>
          <cell r="C2248">
            <v>823</v>
          </cell>
          <cell r="D2248" t="str">
            <v>ATA ELEM. PERIGNANO</v>
          </cell>
          <cell r="E2248" t="str">
            <v>3</v>
          </cell>
        </row>
        <row r="2249">
          <cell r="B2249">
            <v>2410</v>
          </cell>
          <cell r="C2249">
            <v>495</v>
          </cell>
          <cell r="D2249" t="str">
            <v>ALBANI</v>
          </cell>
          <cell r="E2249" t="str">
            <v>AURORA</v>
          </cell>
          <cell r="F2249">
            <v>18228.07</v>
          </cell>
        </row>
        <row r="2250">
          <cell r="B2250">
            <v>2411</v>
          </cell>
          <cell r="C2250">
            <v>1022</v>
          </cell>
          <cell r="D2250" t="str">
            <v>AMARANTE</v>
          </cell>
          <cell r="E2250" t="str">
            <v>GENNARO</v>
          </cell>
        </row>
        <row r="2251">
          <cell r="B2251">
            <v>2412</v>
          </cell>
          <cell r="C2251">
            <v>1022</v>
          </cell>
          <cell r="D2251" t="str">
            <v>AMARANTE</v>
          </cell>
          <cell r="E2251" t="str">
            <v>CARLO</v>
          </cell>
        </row>
        <row r="2252">
          <cell r="B2252">
            <v>2413</v>
          </cell>
          <cell r="C2252">
            <v>1023</v>
          </cell>
          <cell r="D2252" t="str">
            <v>MASELLI</v>
          </cell>
          <cell r="E2252" t="str">
            <v>ROCCA</v>
          </cell>
        </row>
        <row r="2253">
          <cell r="B2253">
            <v>2414</v>
          </cell>
          <cell r="C2253">
            <v>1023</v>
          </cell>
          <cell r="D2253" t="str">
            <v>AMORUSO</v>
          </cell>
          <cell r="E2253" t="str">
            <v>GESSICA</v>
          </cell>
        </row>
        <row r="2254">
          <cell r="B2254">
            <v>2415</v>
          </cell>
          <cell r="C2254">
            <v>1023</v>
          </cell>
          <cell r="D2254" t="str">
            <v>AMORUSO</v>
          </cell>
          <cell r="E2254" t="str">
            <v>MICHELE</v>
          </cell>
        </row>
        <row r="2255">
          <cell r="B2255">
            <v>2416</v>
          </cell>
          <cell r="C2255">
            <v>1024</v>
          </cell>
          <cell r="D2255" t="str">
            <v>APOLLONI</v>
          </cell>
          <cell r="E2255" t="str">
            <v>ANNAMARIA</v>
          </cell>
        </row>
        <row r="2256">
          <cell r="B2256">
            <v>2417</v>
          </cell>
          <cell r="C2256">
            <v>1024</v>
          </cell>
          <cell r="D2256" t="str">
            <v>APOLLONI</v>
          </cell>
          <cell r="E2256" t="str">
            <v>JULIA</v>
          </cell>
        </row>
        <row r="2257">
          <cell r="B2257">
            <v>2418</v>
          </cell>
          <cell r="C2257">
            <v>1025</v>
          </cell>
          <cell r="D2257" t="str">
            <v>LOTFI</v>
          </cell>
          <cell r="E2257" t="str">
            <v>ARFAOUI</v>
          </cell>
        </row>
        <row r="2258">
          <cell r="B2258">
            <v>2419</v>
          </cell>
          <cell r="C2258">
            <v>1025</v>
          </cell>
          <cell r="D2258" t="str">
            <v>ARFAOUI</v>
          </cell>
          <cell r="E2258" t="str">
            <v>IMENE</v>
          </cell>
        </row>
        <row r="2259">
          <cell r="B2259">
            <v>2420</v>
          </cell>
          <cell r="C2259">
            <v>1026</v>
          </cell>
          <cell r="D2259" t="str">
            <v>OMOREGBE</v>
          </cell>
          <cell r="E2259" t="str">
            <v>OROBOSA</v>
          </cell>
        </row>
        <row r="2260">
          <cell r="B2260">
            <v>2421</v>
          </cell>
          <cell r="C2260">
            <v>1026</v>
          </cell>
          <cell r="D2260" t="str">
            <v>AVENOSO</v>
          </cell>
          <cell r="E2260" t="str">
            <v>SERENA</v>
          </cell>
        </row>
        <row r="2261">
          <cell r="B2261">
            <v>2422</v>
          </cell>
          <cell r="C2261">
            <v>1027</v>
          </cell>
          <cell r="D2261" t="str">
            <v>LA SALA</v>
          </cell>
          <cell r="E2261" t="str">
            <v>ADRIANA</v>
          </cell>
        </row>
        <row r="2262">
          <cell r="B2262">
            <v>2423</v>
          </cell>
          <cell r="C2262">
            <v>1027</v>
          </cell>
          <cell r="D2262" t="str">
            <v>BACCI</v>
          </cell>
          <cell r="E2262" t="str">
            <v>BRENDA</v>
          </cell>
        </row>
        <row r="2263">
          <cell r="B2263">
            <v>2424</v>
          </cell>
          <cell r="C2263">
            <v>1028</v>
          </cell>
          <cell r="D2263" t="str">
            <v>BACCI</v>
          </cell>
          <cell r="E2263" t="str">
            <v>TIZIANO</v>
          </cell>
        </row>
        <row r="2264">
          <cell r="B2264">
            <v>2425</v>
          </cell>
          <cell r="C2264">
            <v>1028</v>
          </cell>
          <cell r="D2264" t="str">
            <v>BACCI</v>
          </cell>
          <cell r="E2264" t="str">
            <v>NICOLAS</v>
          </cell>
        </row>
        <row r="2265">
          <cell r="B2265">
            <v>2426</v>
          </cell>
          <cell r="C2265">
            <v>1029</v>
          </cell>
          <cell r="D2265" t="str">
            <v>BACCIARDI</v>
          </cell>
          <cell r="E2265" t="str">
            <v>MICHELE</v>
          </cell>
        </row>
        <row r="2266">
          <cell r="B2266">
            <v>2427</v>
          </cell>
          <cell r="C2266">
            <v>1029</v>
          </cell>
          <cell r="D2266" t="str">
            <v>BACCIARDI</v>
          </cell>
          <cell r="E2266" t="str">
            <v>FRANCESCA</v>
          </cell>
        </row>
        <row r="2267">
          <cell r="B2267">
            <v>2428</v>
          </cell>
          <cell r="C2267">
            <v>1030</v>
          </cell>
          <cell r="D2267" t="str">
            <v>PRINCI</v>
          </cell>
          <cell r="E2267" t="str">
            <v>SILVIA</v>
          </cell>
        </row>
        <row r="2268">
          <cell r="B2268">
            <v>2429</v>
          </cell>
          <cell r="C2268">
            <v>1030</v>
          </cell>
          <cell r="D2268" t="str">
            <v>BACCIARELLI</v>
          </cell>
          <cell r="E2268" t="str">
            <v>LUCA</v>
          </cell>
        </row>
        <row r="2269">
          <cell r="B2269">
            <v>2430</v>
          </cell>
          <cell r="C2269">
            <v>1031</v>
          </cell>
          <cell r="D2269" t="str">
            <v>MASSICCI</v>
          </cell>
          <cell r="E2269" t="str">
            <v>ROMINA</v>
          </cell>
        </row>
        <row r="2270">
          <cell r="B2270">
            <v>2431</v>
          </cell>
          <cell r="C2270">
            <v>1031</v>
          </cell>
          <cell r="D2270" t="str">
            <v>BAGAGLI</v>
          </cell>
          <cell r="E2270" t="str">
            <v>MATTEO</v>
          </cell>
        </row>
        <row r="2271">
          <cell r="B2271">
            <v>2433</v>
          </cell>
          <cell r="C2271">
            <v>1032</v>
          </cell>
          <cell r="D2271" t="str">
            <v>BAGATTI</v>
          </cell>
          <cell r="E2271" t="str">
            <v>ALESSIA</v>
          </cell>
        </row>
        <row r="2272">
          <cell r="B2272">
            <v>2434</v>
          </cell>
          <cell r="C2272">
            <v>1033</v>
          </cell>
          <cell r="D2272" t="str">
            <v>DI</v>
          </cell>
          <cell r="E2272" t="str">
            <v>BENEDETTO IRENE</v>
          </cell>
        </row>
        <row r="2273">
          <cell r="B2273">
            <v>2435</v>
          </cell>
          <cell r="C2273">
            <v>1033</v>
          </cell>
          <cell r="D2273" t="str">
            <v>BAGATTI</v>
          </cell>
          <cell r="E2273" t="str">
            <v>NOEMI</v>
          </cell>
        </row>
        <row r="2274">
          <cell r="B2274">
            <v>2436</v>
          </cell>
          <cell r="C2274">
            <v>1034</v>
          </cell>
          <cell r="D2274" t="str">
            <v>BRACHINI</v>
          </cell>
          <cell r="E2274" t="str">
            <v>FRANCA</v>
          </cell>
        </row>
        <row r="2275">
          <cell r="B2275">
            <v>2437</v>
          </cell>
          <cell r="C2275">
            <v>1034</v>
          </cell>
          <cell r="D2275" t="str">
            <v>BALDINI</v>
          </cell>
          <cell r="E2275" t="str">
            <v>FRANCESCA</v>
          </cell>
        </row>
        <row r="2276">
          <cell r="B2276">
            <v>3872</v>
          </cell>
          <cell r="C2276">
            <v>1541</v>
          </cell>
          <cell r="D2276" t="str">
            <v>TAMBURINI</v>
          </cell>
          <cell r="E2276" t="str">
            <v>GAIA</v>
          </cell>
        </row>
        <row r="2277">
          <cell r="B2277">
            <v>4187</v>
          </cell>
          <cell r="C2277">
            <v>1643</v>
          </cell>
          <cell r="D2277" t="str">
            <v>CENTONZA</v>
          </cell>
          <cell r="E2277" t="str">
            <v>GABRIELE</v>
          </cell>
        </row>
        <row r="2278">
          <cell r="B2278">
            <v>2439</v>
          </cell>
          <cell r="C2278">
            <v>428</v>
          </cell>
          <cell r="D2278" t="str">
            <v>BALESTRI</v>
          </cell>
          <cell r="E2278" t="str">
            <v>MARCO</v>
          </cell>
          <cell r="F2278">
            <v>20062.03</v>
          </cell>
        </row>
        <row r="2279">
          <cell r="B2279">
            <v>2440</v>
          </cell>
          <cell r="C2279">
            <v>1035</v>
          </cell>
          <cell r="D2279" t="str">
            <v>BALSAMO</v>
          </cell>
          <cell r="E2279" t="str">
            <v>ANTONIO</v>
          </cell>
        </row>
        <row r="2280">
          <cell r="B2280">
            <v>2441</v>
          </cell>
          <cell r="C2280">
            <v>1035</v>
          </cell>
          <cell r="D2280" t="str">
            <v>BALSAMO</v>
          </cell>
          <cell r="E2280" t="str">
            <v>ANDREA</v>
          </cell>
        </row>
        <row r="2281">
          <cell r="B2281">
            <v>2442</v>
          </cell>
          <cell r="C2281">
            <v>1036</v>
          </cell>
          <cell r="D2281" t="str">
            <v>FANTEI</v>
          </cell>
          <cell r="E2281" t="str">
            <v>SUSY</v>
          </cell>
        </row>
        <row r="2282">
          <cell r="B2282">
            <v>2443</v>
          </cell>
          <cell r="C2282">
            <v>1036</v>
          </cell>
          <cell r="D2282" t="str">
            <v>BANDINI</v>
          </cell>
          <cell r="E2282" t="str">
            <v>ELIA</v>
          </cell>
        </row>
        <row r="2283">
          <cell r="B2283">
            <v>2445</v>
          </cell>
          <cell r="C2283">
            <v>1037</v>
          </cell>
          <cell r="D2283" t="str">
            <v>ORLANDINI</v>
          </cell>
          <cell r="E2283" t="str">
            <v>CLAUDIA</v>
          </cell>
        </row>
        <row r="2284">
          <cell r="B2284">
            <v>2446</v>
          </cell>
          <cell r="C2284">
            <v>1037</v>
          </cell>
          <cell r="D2284" t="str">
            <v>BARONCINI</v>
          </cell>
          <cell r="E2284" t="str">
            <v>EVA</v>
          </cell>
        </row>
        <row r="2285">
          <cell r="B2285">
            <v>3919</v>
          </cell>
          <cell r="C2285">
            <v>823</v>
          </cell>
          <cell r="D2285" t="str">
            <v>INS. SCUOLA MATERNA</v>
          </cell>
          <cell r="E2285" t="str">
            <v>SANMINIATELLI 5</v>
          </cell>
        </row>
        <row r="2286">
          <cell r="B2286">
            <v>2448</v>
          </cell>
          <cell r="C2286">
            <v>1038</v>
          </cell>
          <cell r="D2286" t="str">
            <v>BARTALONI</v>
          </cell>
          <cell r="E2286" t="str">
            <v>OMAR</v>
          </cell>
        </row>
        <row r="2287">
          <cell r="B2287">
            <v>2449</v>
          </cell>
          <cell r="C2287">
            <v>1038</v>
          </cell>
          <cell r="D2287" t="str">
            <v>BARTALONI</v>
          </cell>
          <cell r="E2287" t="str">
            <v>RACHELE</v>
          </cell>
        </row>
        <row r="2288">
          <cell r="B2288">
            <v>2450</v>
          </cell>
          <cell r="C2288">
            <v>1039</v>
          </cell>
          <cell r="D2288" t="str">
            <v>MELAI</v>
          </cell>
          <cell r="E2288" t="str">
            <v>MONICA</v>
          </cell>
        </row>
        <row r="2289">
          <cell r="B2289">
            <v>2451</v>
          </cell>
          <cell r="C2289">
            <v>1039</v>
          </cell>
          <cell r="D2289" t="str">
            <v>BARTOLINI</v>
          </cell>
          <cell r="E2289" t="str">
            <v>LUCA</v>
          </cell>
        </row>
        <row r="2290">
          <cell r="B2290">
            <v>2452</v>
          </cell>
          <cell r="C2290">
            <v>1040</v>
          </cell>
          <cell r="D2290" t="str">
            <v>SIMONCINI</v>
          </cell>
          <cell r="E2290" t="str">
            <v>BARBARA</v>
          </cell>
        </row>
        <row r="2291">
          <cell r="B2291">
            <v>2453</v>
          </cell>
          <cell r="C2291">
            <v>1040</v>
          </cell>
          <cell r="D2291" t="str">
            <v>BECHERINI</v>
          </cell>
          <cell r="E2291" t="str">
            <v>LEONARDO</v>
          </cell>
        </row>
        <row r="2292">
          <cell r="B2292">
            <v>2454</v>
          </cell>
          <cell r="C2292">
            <v>1041</v>
          </cell>
          <cell r="D2292" t="str">
            <v>CITI</v>
          </cell>
          <cell r="E2292" t="str">
            <v>PATRIZIA</v>
          </cell>
        </row>
        <row r="2293">
          <cell r="B2293">
            <v>2455</v>
          </cell>
          <cell r="C2293">
            <v>1041</v>
          </cell>
          <cell r="D2293" t="str">
            <v>BECHERINI</v>
          </cell>
          <cell r="E2293" t="str">
            <v>THOMAS</v>
          </cell>
        </row>
        <row r="2294">
          <cell r="B2294">
            <v>2456</v>
          </cell>
          <cell r="C2294">
            <v>941</v>
          </cell>
          <cell r="D2294" t="str">
            <v>BEFFARDI</v>
          </cell>
          <cell r="E2294" t="str">
            <v>BIANCA</v>
          </cell>
        </row>
        <row r="2295">
          <cell r="B2295">
            <v>2457</v>
          </cell>
          <cell r="C2295">
            <v>1042</v>
          </cell>
          <cell r="D2295" t="str">
            <v>BEJTJA</v>
          </cell>
          <cell r="E2295" t="str">
            <v>NDRICIM</v>
          </cell>
        </row>
        <row r="2296">
          <cell r="B2296">
            <v>2458</v>
          </cell>
          <cell r="C2296">
            <v>1042</v>
          </cell>
          <cell r="D2296" t="str">
            <v>BEJTJA</v>
          </cell>
          <cell r="E2296" t="str">
            <v>LEDJO</v>
          </cell>
        </row>
        <row r="2297">
          <cell r="B2297">
            <v>2459</v>
          </cell>
          <cell r="C2297">
            <v>1042</v>
          </cell>
          <cell r="D2297" t="str">
            <v>BEJTJA</v>
          </cell>
          <cell r="E2297" t="str">
            <v>SIDORELA</v>
          </cell>
        </row>
        <row r="2298">
          <cell r="B2298">
            <v>2460</v>
          </cell>
          <cell r="C2298">
            <v>1043</v>
          </cell>
          <cell r="D2298" t="str">
            <v>BEJTJA</v>
          </cell>
          <cell r="E2298" t="str">
            <v>FATOS</v>
          </cell>
        </row>
        <row r="2299">
          <cell r="B2299">
            <v>2461</v>
          </cell>
          <cell r="C2299">
            <v>1043</v>
          </cell>
          <cell r="D2299" t="str">
            <v>BEJTJA</v>
          </cell>
          <cell r="E2299" t="str">
            <v>XHINA</v>
          </cell>
        </row>
        <row r="2300">
          <cell r="B2300">
            <v>2462</v>
          </cell>
          <cell r="C2300">
            <v>1044</v>
          </cell>
          <cell r="D2300" t="str">
            <v>BELGHIRU</v>
          </cell>
          <cell r="E2300" t="str">
            <v>VALENTIN</v>
          </cell>
        </row>
        <row r="2301">
          <cell r="B2301">
            <v>2463</v>
          </cell>
          <cell r="C2301">
            <v>1044</v>
          </cell>
          <cell r="D2301" t="str">
            <v>BELGHIRU</v>
          </cell>
          <cell r="E2301" t="str">
            <v>ROBERTO</v>
          </cell>
        </row>
        <row r="2302">
          <cell r="B2302">
            <v>2464</v>
          </cell>
          <cell r="C2302">
            <v>1045</v>
          </cell>
          <cell r="D2302" t="str">
            <v>BELLUCCI</v>
          </cell>
          <cell r="E2302" t="str">
            <v>ROBERTO</v>
          </cell>
        </row>
        <row r="2303">
          <cell r="B2303">
            <v>2465</v>
          </cell>
          <cell r="C2303">
            <v>1045</v>
          </cell>
          <cell r="D2303" t="str">
            <v>BELLUCCI</v>
          </cell>
          <cell r="E2303" t="str">
            <v>FRANCESCO</v>
          </cell>
        </row>
        <row r="2304">
          <cell r="B2304">
            <v>2466</v>
          </cell>
          <cell r="C2304">
            <v>1046</v>
          </cell>
          <cell r="D2304" t="str">
            <v>BIANCONI</v>
          </cell>
          <cell r="E2304" t="str">
            <v>CINZIA</v>
          </cell>
        </row>
        <row r="2305">
          <cell r="B2305">
            <v>2467</v>
          </cell>
          <cell r="C2305">
            <v>1046</v>
          </cell>
          <cell r="D2305" t="str">
            <v>BENDINELLI</v>
          </cell>
          <cell r="E2305" t="str">
            <v>ALESSANDRO</v>
          </cell>
        </row>
        <row r="2306">
          <cell r="B2306">
            <v>2468</v>
          </cell>
          <cell r="C2306">
            <v>1047</v>
          </cell>
          <cell r="D2306" t="str">
            <v>BENDINELLI</v>
          </cell>
          <cell r="E2306" t="str">
            <v>PAOLO</v>
          </cell>
        </row>
        <row r="2307">
          <cell r="B2307">
            <v>2469</v>
          </cell>
          <cell r="C2307">
            <v>1047</v>
          </cell>
          <cell r="D2307" t="str">
            <v>BENDINELLI</v>
          </cell>
          <cell r="E2307" t="str">
            <v>MATTEO</v>
          </cell>
        </row>
        <row r="2308">
          <cell r="B2308">
            <v>2470</v>
          </cell>
          <cell r="C2308">
            <v>692</v>
          </cell>
          <cell r="D2308" t="str">
            <v>BERTI</v>
          </cell>
          <cell r="E2308" t="str">
            <v>GIADA</v>
          </cell>
          <cell r="F2308">
            <v>16000.29</v>
          </cell>
        </row>
        <row r="2309">
          <cell r="B2309">
            <v>2471</v>
          </cell>
          <cell r="C2309">
            <v>1048</v>
          </cell>
          <cell r="D2309" t="str">
            <v>BERTINI</v>
          </cell>
          <cell r="E2309" t="str">
            <v>FABIO</v>
          </cell>
        </row>
        <row r="2310">
          <cell r="B2310">
            <v>2473</v>
          </cell>
          <cell r="C2310">
            <v>811</v>
          </cell>
          <cell r="D2310" t="str">
            <v>BETTI</v>
          </cell>
          <cell r="E2310" t="str">
            <v>EMMA</v>
          </cell>
        </row>
        <row r="2311">
          <cell r="B2311">
            <v>2474</v>
          </cell>
          <cell r="C2311">
            <v>1049</v>
          </cell>
          <cell r="D2311" t="str">
            <v>CASTELLINI</v>
          </cell>
          <cell r="E2311" t="str">
            <v>MANUELA</v>
          </cell>
        </row>
        <row r="2312">
          <cell r="B2312">
            <v>2475</v>
          </cell>
          <cell r="C2312">
            <v>1049</v>
          </cell>
          <cell r="D2312" t="str">
            <v>BIGAZZI</v>
          </cell>
          <cell r="E2312" t="str">
            <v>ALESSIO</v>
          </cell>
        </row>
        <row r="2313">
          <cell r="B2313">
            <v>2476</v>
          </cell>
          <cell r="C2313">
            <v>1050</v>
          </cell>
          <cell r="D2313" t="str">
            <v>BELLUCCI</v>
          </cell>
          <cell r="E2313" t="str">
            <v>LISABETTA</v>
          </cell>
        </row>
        <row r="2314">
          <cell r="B2314">
            <v>2477</v>
          </cell>
          <cell r="C2314">
            <v>1050</v>
          </cell>
          <cell r="D2314" t="str">
            <v>BIGONCINI</v>
          </cell>
          <cell r="E2314" t="str">
            <v>AURORA</v>
          </cell>
        </row>
        <row r="2315">
          <cell r="B2315">
            <v>2478</v>
          </cell>
          <cell r="C2315">
            <v>1051</v>
          </cell>
          <cell r="D2315" t="str">
            <v>GRANCHI</v>
          </cell>
          <cell r="E2315" t="str">
            <v>MONICA</v>
          </cell>
        </row>
        <row r="2316">
          <cell r="B2316">
            <v>2479</v>
          </cell>
          <cell r="C2316">
            <v>1051</v>
          </cell>
          <cell r="D2316" t="str">
            <v>BINDI</v>
          </cell>
          <cell r="E2316" t="str">
            <v>LISA</v>
          </cell>
        </row>
        <row r="2317">
          <cell r="B2317">
            <v>2480</v>
          </cell>
          <cell r="C2317">
            <v>1051</v>
          </cell>
          <cell r="D2317" t="str">
            <v>BINDI</v>
          </cell>
          <cell r="E2317" t="str">
            <v>SARA</v>
          </cell>
        </row>
        <row r="2318">
          <cell r="B2318">
            <v>2481</v>
          </cell>
          <cell r="C2318">
            <v>1052</v>
          </cell>
          <cell r="D2318" t="str">
            <v>PAOLINI</v>
          </cell>
          <cell r="E2318" t="str">
            <v>SANDRA</v>
          </cell>
        </row>
        <row r="2319">
          <cell r="B2319">
            <v>2482</v>
          </cell>
          <cell r="C2319">
            <v>1052</v>
          </cell>
          <cell r="D2319" t="str">
            <v>BIONDI</v>
          </cell>
          <cell r="E2319" t="str">
            <v>LUDOVICA</v>
          </cell>
        </row>
        <row r="2320">
          <cell r="B2320">
            <v>2483</v>
          </cell>
          <cell r="C2320">
            <v>1053</v>
          </cell>
          <cell r="D2320" t="str">
            <v>BOCAJ</v>
          </cell>
          <cell r="E2320" t="str">
            <v>AFTOLINA</v>
          </cell>
        </row>
        <row r="2321">
          <cell r="B2321">
            <v>2484</v>
          </cell>
          <cell r="C2321">
            <v>1053</v>
          </cell>
          <cell r="D2321" t="str">
            <v>BOCAJ</v>
          </cell>
          <cell r="E2321" t="str">
            <v>EMANUEL</v>
          </cell>
        </row>
        <row r="2322">
          <cell r="B2322">
            <v>2485</v>
          </cell>
          <cell r="C2322">
            <v>1053</v>
          </cell>
          <cell r="D2322" t="str">
            <v>BOCAJ</v>
          </cell>
          <cell r="E2322" t="str">
            <v>ORKIDA</v>
          </cell>
        </row>
        <row r="2323">
          <cell r="B2323">
            <v>2486</v>
          </cell>
          <cell r="C2323">
            <v>1054</v>
          </cell>
          <cell r="D2323" t="str">
            <v>CHEGAI</v>
          </cell>
          <cell r="E2323" t="str">
            <v>CHRISTINE</v>
          </cell>
        </row>
        <row r="2324">
          <cell r="B2324">
            <v>2487</v>
          </cell>
          <cell r="C2324">
            <v>1054</v>
          </cell>
          <cell r="D2324" t="str">
            <v>BONGIORNI</v>
          </cell>
          <cell r="E2324" t="str">
            <v>LETIZIA</v>
          </cell>
        </row>
        <row r="2325">
          <cell r="B2325">
            <v>2488</v>
          </cell>
          <cell r="C2325">
            <v>1055</v>
          </cell>
          <cell r="D2325" t="str">
            <v>FERRETTI</v>
          </cell>
          <cell r="E2325" t="str">
            <v>CLAUDIA</v>
          </cell>
        </row>
        <row r="2326">
          <cell r="B2326">
            <v>2489</v>
          </cell>
          <cell r="C2326">
            <v>1055</v>
          </cell>
          <cell r="D2326" t="str">
            <v>BRINI</v>
          </cell>
          <cell r="E2326" t="str">
            <v>MATTEO</v>
          </cell>
        </row>
        <row r="2327">
          <cell r="B2327">
            <v>2490</v>
          </cell>
          <cell r="C2327">
            <v>1056</v>
          </cell>
          <cell r="D2327" t="str">
            <v>BROGI</v>
          </cell>
          <cell r="E2327" t="str">
            <v>ALESSANDRO</v>
          </cell>
        </row>
        <row r="2328">
          <cell r="B2328">
            <v>2491</v>
          </cell>
          <cell r="C2328">
            <v>1056</v>
          </cell>
          <cell r="D2328" t="str">
            <v>BROGI</v>
          </cell>
          <cell r="E2328" t="str">
            <v>ELEONORA</v>
          </cell>
        </row>
        <row r="2329">
          <cell r="B2329">
            <v>2492</v>
          </cell>
          <cell r="C2329">
            <v>1057</v>
          </cell>
          <cell r="D2329" t="str">
            <v>GERMELLI</v>
          </cell>
          <cell r="E2329" t="str">
            <v>ROSANGELA</v>
          </cell>
        </row>
        <row r="2330">
          <cell r="B2330">
            <v>2493</v>
          </cell>
          <cell r="C2330">
            <v>1057</v>
          </cell>
          <cell r="D2330" t="str">
            <v>BRUNETTI</v>
          </cell>
          <cell r="E2330" t="str">
            <v>ALESSANDRO</v>
          </cell>
        </row>
        <row r="2331">
          <cell r="B2331">
            <v>2494</v>
          </cell>
          <cell r="C2331">
            <v>1058</v>
          </cell>
          <cell r="D2331" t="str">
            <v>BULLERI</v>
          </cell>
          <cell r="E2331" t="str">
            <v>MASSIMO</v>
          </cell>
        </row>
        <row r="2332">
          <cell r="B2332">
            <v>2495</v>
          </cell>
          <cell r="C2332">
            <v>1058</v>
          </cell>
          <cell r="D2332" t="str">
            <v>BULLERI</v>
          </cell>
          <cell r="E2332" t="str">
            <v>GRETA</v>
          </cell>
        </row>
        <row r="2333">
          <cell r="B2333">
            <v>2496</v>
          </cell>
          <cell r="C2333">
            <v>1059</v>
          </cell>
          <cell r="D2333" t="str">
            <v>DEL FREO</v>
          </cell>
          <cell r="E2333" t="str">
            <v>DIANA</v>
          </cell>
        </row>
        <row r="2334">
          <cell r="B2334">
            <v>2497</v>
          </cell>
          <cell r="C2334">
            <v>1059</v>
          </cell>
          <cell r="D2334" t="str">
            <v>CALLONI</v>
          </cell>
          <cell r="E2334" t="str">
            <v>ANNA</v>
          </cell>
        </row>
        <row r="2335">
          <cell r="B2335">
            <v>2498</v>
          </cell>
          <cell r="C2335">
            <v>1060</v>
          </cell>
          <cell r="D2335" t="str">
            <v>BENDINELLI</v>
          </cell>
          <cell r="E2335" t="str">
            <v>FULVIA</v>
          </cell>
        </row>
        <row r="2336">
          <cell r="B2336">
            <v>2499</v>
          </cell>
          <cell r="C2336">
            <v>1060</v>
          </cell>
          <cell r="D2336" t="str">
            <v>CAMARLINGHI</v>
          </cell>
          <cell r="E2336" t="str">
            <v>GIULIO</v>
          </cell>
        </row>
        <row r="2337">
          <cell r="B2337">
            <v>2500</v>
          </cell>
          <cell r="C2337">
            <v>1061</v>
          </cell>
          <cell r="D2337" t="str">
            <v>CAMBRIA</v>
          </cell>
          <cell r="E2337" t="str">
            <v>GIOVANNI</v>
          </cell>
        </row>
        <row r="2338">
          <cell r="B2338">
            <v>2501</v>
          </cell>
          <cell r="C2338">
            <v>1061</v>
          </cell>
          <cell r="D2338" t="str">
            <v>CAMBRIA</v>
          </cell>
          <cell r="E2338" t="str">
            <v>FRANCESCA</v>
          </cell>
        </row>
        <row r="2339">
          <cell r="B2339">
            <v>2502</v>
          </cell>
          <cell r="C2339">
            <v>1062</v>
          </cell>
          <cell r="D2339" t="str">
            <v>VAGELLI</v>
          </cell>
          <cell r="E2339" t="str">
            <v>GIULIA</v>
          </cell>
        </row>
        <row r="2340">
          <cell r="B2340">
            <v>2503</v>
          </cell>
          <cell r="C2340">
            <v>1062</v>
          </cell>
          <cell r="D2340" t="str">
            <v>CANTINI</v>
          </cell>
          <cell r="E2340" t="str">
            <v>CLARA</v>
          </cell>
        </row>
        <row r="2341">
          <cell r="B2341">
            <v>2504</v>
          </cell>
          <cell r="C2341">
            <v>1062</v>
          </cell>
          <cell r="D2341" t="str">
            <v>CANTINI</v>
          </cell>
          <cell r="E2341" t="str">
            <v>GIOSUE'</v>
          </cell>
        </row>
        <row r="2342">
          <cell r="B2342">
            <v>2505</v>
          </cell>
          <cell r="C2342">
            <v>1063</v>
          </cell>
          <cell r="D2342" t="str">
            <v>GASPERINI</v>
          </cell>
          <cell r="E2342" t="str">
            <v>STEFANIA</v>
          </cell>
        </row>
        <row r="2343">
          <cell r="B2343">
            <v>2506</v>
          </cell>
          <cell r="C2343">
            <v>1063</v>
          </cell>
          <cell r="D2343" t="str">
            <v>CAROTI</v>
          </cell>
          <cell r="E2343" t="str">
            <v>LORENZO</v>
          </cell>
        </row>
        <row r="2344">
          <cell r="B2344">
            <v>2507</v>
          </cell>
          <cell r="C2344">
            <v>428</v>
          </cell>
          <cell r="D2344" t="str">
            <v>CARRARA</v>
          </cell>
          <cell r="E2344" t="str">
            <v>ANDREA</v>
          </cell>
          <cell r="F2344">
            <v>20062.03</v>
          </cell>
        </row>
        <row r="2345">
          <cell r="B2345">
            <v>2508</v>
          </cell>
          <cell r="C2345">
            <v>428</v>
          </cell>
          <cell r="D2345" t="str">
            <v>CARRARA</v>
          </cell>
          <cell r="E2345" t="str">
            <v>LUCA</v>
          </cell>
          <cell r="F2345">
            <v>20062.03</v>
          </cell>
        </row>
        <row r="2346">
          <cell r="B2346">
            <v>2509</v>
          </cell>
          <cell r="C2346">
            <v>1064</v>
          </cell>
          <cell r="D2346" t="str">
            <v>PARRI</v>
          </cell>
          <cell r="E2346" t="str">
            <v>ISABELLA</v>
          </cell>
        </row>
        <row r="2347">
          <cell r="B2347">
            <v>2510</v>
          </cell>
          <cell r="C2347">
            <v>1064</v>
          </cell>
          <cell r="D2347" t="str">
            <v>CASAROSA</v>
          </cell>
          <cell r="E2347" t="str">
            <v>CATERINA</v>
          </cell>
        </row>
        <row r="2348">
          <cell r="B2348">
            <v>2511</v>
          </cell>
          <cell r="C2348">
            <v>750</v>
          </cell>
          <cell r="D2348" t="str">
            <v>CASINI</v>
          </cell>
          <cell r="E2348" t="str">
            <v>GABRIELE</v>
          </cell>
        </row>
        <row r="2349">
          <cell r="B2349">
            <v>2512</v>
          </cell>
          <cell r="C2349">
            <v>1065</v>
          </cell>
          <cell r="D2349" t="str">
            <v>CATARSI</v>
          </cell>
          <cell r="E2349" t="str">
            <v>RICCARDO</v>
          </cell>
        </row>
        <row r="2350">
          <cell r="B2350">
            <v>2513</v>
          </cell>
          <cell r="C2350">
            <v>1065</v>
          </cell>
          <cell r="D2350" t="str">
            <v>CATARSI</v>
          </cell>
          <cell r="E2350" t="str">
            <v>MANUELA</v>
          </cell>
        </row>
        <row r="2351">
          <cell r="B2351">
            <v>2514</v>
          </cell>
          <cell r="C2351">
            <v>1066</v>
          </cell>
          <cell r="D2351" t="str">
            <v>CECCANTI</v>
          </cell>
          <cell r="E2351" t="str">
            <v>STEFANO</v>
          </cell>
        </row>
        <row r="2352">
          <cell r="B2352">
            <v>2515</v>
          </cell>
          <cell r="C2352">
            <v>1066</v>
          </cell>
          <cell r="D2352" t="str">
            <v>CECCANTI</v>
          </cell>
          <cell r="E2352" t="str">
            <v>LUCA</v>
          </cell>
        </row>
        <row r="2353">
          <cell r="B2353">
            <v>2516</v>
          </cell>
          <cell r="C2353">
            <v>1067</v>
          </cell>
          <cell r="D2353" t="str">
            <v>CECCOTTI</v>
          </cell>
          <cell r="E2353" t="str">
            <v>ENRICO</v>
          </cell>
        </row>
        <row r="2354">
          <cell r="B2354">
            <v>2517</v>
          </cell>
          <cell r="C2354">
            <v>1067</v>
          </cell>
          <cell r="D2354" t="str">
            <v>CECCOTTI</v>
          </cell>
          <cell r="E2354" t="str">
            <v>MARCO</v>
          </cell>
        </row>
        <row r="2355">
          <cell r="B2355">
            <v>2518</v>
          </cell>
          <cell r="C2355">
            <v>1068</v>
          </cell>
          <cell r="D2355" t="str">
            <v>ANCUTA</v>
          </cell>
          <cell r="E2355" t="str">
            <v>SIMONA MARIANA</v>
          </cell>
        </row>
        <row r="2356">
          <cell r="B2356">
            <v>2519</v>
          </cell>
          <cell r="C2356">
            <v>1068</v>
          </cell>
          <cell r="D2356" t="str">
            <v>CERRA</v>
          </cell>
          <cell r="E2356" t="str">
            <v>ANTONIO</v>
          </cell>
        </row>
        <row r="2357">
          <cell r="B2357">
            <v>2520</v>
          </cell>
          <cell r="C2357">
            <v>1069</v>
          </cell>
          <cell r="D2357" t="str">
            <v>LOMBARDO</v>
          </cell>
          <cell r="E2357" t="str">
            <v>KATIUSCIA</v>
          </cell>
        </row>
        <row r="2358">
          <cell r="B2358">
            <v>2521</v>
          </cell>
          <cell r="C2358">
            <v>1069</v>
          </cell>
          <cell r="D2358" t="str">
            <v>CHESI</v>
          </cell>
          <cell r="E2358" t="str">
            <v>LUNA</v>
          </cell>
        </row>
        <row r="2359">
          <cell r="B2359">
            <v>2523</v>
          </cell>
          <cell r="C2359">
            <v>1070</v>
          </cell>
          <cell r="D2359" t="str">
            <v>CICCARESE</v>
          </cell>
          <cell r="E2359" t="str">
            <v>DENNIS</v>
          </cell>
        </row>
        <row r="2360">
          <cell r="B2360">
            <v>2524</v>
          </cell>
          <cell r="C2360">
            <v>1071</v>
          </cell>
          <cell r="D2360" t="str">
            <v>VITOLO</v>
          </cell>
          <cell r="E2360" t="str">
            <v>ADRIANA</v>
          </cell>
        </row>
        <row r="2361">
          <cell r="B2361">
            <v>2525</v>
          </cell>
          <cell r="C2361">
            <v>1071</v>
          </cell>
          <cell r="D2361" t="str">
            <v>CIRCOSTA</v>
          </cell>
          <cell r="E2361" t="str">
            <v>VITTORIA</v>
          </cell>
        </row>
        <row r="2362">
          <cell r="B2362">
            <v>2526</v>
          </cell>
          <cell r="C2362">
            <v>862</v>
          </cell>
          <cell r="D2362" t="str">
            <v>CITI</v>
          </cell>
          <cell r="E2362" t="str">
            <v>MARTINA</v>
          </cell>
        </row>
        <row r="2363">
          <cell r="B2363">
            <v>3920</v>
          </cell>
          <cell r="C2363">
            <v>823</v>
          </cell>
          <cell r="D2363" t="str">
            <v>INS. SCUOLA MATERNA</v>
          </cell>
          <cell r="E2363" t="str">
            <v>SANMINIATELLI 6</v>
          </cell>
        </row>
        <row r="2364">
          <cell r="B2364">
            <v>2527</v>
          </cell>
          <cell r="C2364">
            <v>1072</v>
          </cell>
          <cell r="D2364" t="str">
            <v>GALIBERTI</v>
          </cell>
          <cell r="E2364" t="str">
            <v>SILVIA</v>
          </cell>
        </row>
        <row r="2365">
          <cell r="B2365">
            <v>2528</v>
          </cell>
          <cell r="C2365">
            <v>1072</v>
          </cell>
          <cell r="D2365" t="str">
            <v>CIURLI</v>
          </cell>
          <cell r="E2365" t="str">
            <v>CAMILLA</v>
          </cell>
        </row>
        <row r="2366">
          <cell r="B2366">
            <v>2529</v>
          </cell>
          <cell r="C2366">
            <v>1073</v>
          </cell>
          <cell r="D2366" t="str">
            <v>COLOMBINI</v>
          </cell>
          <cell r="E2366" t="str">
            <v>LUCA</v>
          </cell>
        </row>
        <row r="2367">
          <cell r="B2367">
            <v>2530</v>
          </cell>
          <cell r="C2367">
            <v>1073</v>
          </cell>
          <cell r="D2367" t="str">
            <v>COLOMBINI</v>
          </cell>
          <cell r="E2367" t="str">
            <v>VITTORIA</v>
          </cell>
        </row>
        <row r="2368">
          <cell r="B2368">
            <v>2532</v>
          </cell>
          <cell r="C2368">
            <v>954</v>
          </cell>
          <cell r="D2368" t="str">
            <v>CONSORTI</v>
          </cell>
          <cell r="E2368" t="str">
            <v>AMEDEO</v>
          </cell>
        </row>
        <row r="2369">
          <cell r="B2369">
            <v>2533</v>
          </cell>
          <cell r="C2369">
            <v>1074</v>
          </cell>
          <cell r="D2369" t="str">
            <v>ROCCHI</v>
          </cell>
          <cell r="E2369" t="str">
            <v>RITA</v>
          </cell>
        </row>
        <row r="2370">
          <cell r="B2370">
            <v>2534</v>
          </cell>
          <cell r="C2370">
            <v>1074</v>
          </cell>
          <cell r="D2370" t="str">
            <v>CONTI</v>
          </cell>
          <cell r="E2370" t="str">
            <v>MATTIA</v>
          </cell>
        </row>
        <row r="2371">
          <cell r="B2371">
            <v>3921</v>
          </cell>
          <cell r="C2371">
            <v>823</v>
          </cell>
          <cell r="D2371" t="str">
            <v>INS. SCUOLA MATERNA</v>
          </cell>
          <cell r="E2371" t="str">
            <v>SANMINIATELLI 7</v>
          </cell>
        </row>
        <row r="2372">
          <cell r="B2372">
            <v>2535</v>
          </cell>
          <cell r="C2372">
            <v>694</v>
          </cell>
          <cell r="D2372" t="str">
            <v>DAL CANTO</v>
          </cell>
          <cell r="E2372" t="str">
            <v>RITA</v>
          </cell>
          <cell r="F2372">
            <v>12320.06</v>
          </cell>
        </row>
        <row r="2373">
          <cell r="B2373">
            <v>2536</v>
          </cell>
          <cell r="C2373">
            <v>803</v>
          </cell>
          <cell r="D2373" t="str">
            <v>DANEI</v>
          </cell>
          <cell r="E2373" t="str">
            <v>ALESSANDRO ANGELO</v>
          </cell>
        </row>
        <row r="2374">
          <cell r="B2374">
            <v>2537</v>
          </cell>
          <cell r="C2374">
            <v>1075</v>
          </cell>
          <cell r="D2374" t="str">
            <v>TOGNONI</v>
          </cell>
          <cell r="E2374" t="str">
            <v>MONICA</v>
          </cell>
        </row>
        <row r="2375">
          <cell r="B2375">
            <v>2538</v>
          </cell>
          <cell r="C2375">
            <v>1075</v>
          </cell>
          <cell r="D2375" t="str">
            <v>DE LONGIS</v>
          </cell>
          <cell r="E2375" t="str">
            <v>LUDOVICA</v>
          </cell>
        </row>
        <row r="2376">
          <cell r="B2376">
            <v>2539</v>
          </cell>
          <cell r="C2376">
            <v>1076</v>
          </cell>
          <cell r="D2376" t="str">
            <v>FRANGIONI</v>
          </cell>
          <cell r="E2376" t="str">
            <v>CRISTINA</v>
          </cell>
        </row>
        <row r="2377">
          <cell r="B2377">
            <v>2540</v>
          </cell>
          <cell r="C2377">
            <v>1076</v>
          </cell>
          <cell r="D2377" t="str">
            <v>DE ZIO</v>
          </cell>
          <cell r="E2377" t="str">
            <v>ALESSIA</v>
          </cell>
        </row>
        <row r="2378">
          <cell r="B2378">
            <v>3922</v>
          </cell>
          <cell r="C2378">
            <v>823</v>
          </cell>
          <cell r="D2378" t="str">
            <v>INS. SCUOLA MATERNA</v>
          </cell>
          <cell r="E2378" t="str">
            <v>SANMINIATELLI 8</v>
          </cell>
        </row>
        <row r="2379">
          <cell r="B2379">
            <v>2552</v>
          </cell>
          <cell r="C2379">
            <v>1081</v>
          </cell>
          <cell r="D2379" t="str">
            <v>DITZLER</v>
          </cell>
          <cell r="E2379" t="str">
            <v>BASIL</v>
          </cell>
        </row>
        <row r="2380">
          <cell r="B2380">
            <v>2542</v>
          </cell>
          <cell r="C2380">
            <v>659</v>
          </cell>
          <cell r="D2380" t="str">
            <v>DELL'OMO</v>
          </cell>
          <cell r="E2380" t="str">
            <v>LORENZO</v>
          </cell>
        </row>
        <row r="2381">
          <cell r="B2381">
            <v>2543</v>
          </cell>
          <cell r="C2381">
            <v>1077</v>
          </cell>
          <cell r="D2381" t="str">
            <v>CAPPONI</v>
          </cell>
          <cell r="E2381" t="str">
            <v>TIZIANA</v>
          </cell>
        </row>
        <row r="2382">
          <cell r="B2382">
            <v>2545</v>
          </cell>
          <cell r="C2382">
            <v>733</v>
          </cell>
          <cell r="D2382" t="str">
            <v>DI LUPO</v>
          </cell>
          <cell r="E2382" t="str">
            <v>MARTINA</v>
          </cell>
          <cell r="F2382">
            <v>12895.79</v>
          </cell>
        </row>
        <row r="2383">
          <cell r="B2383">
            <v>2546</v>
          </cell>
          <cell r="C2383">
            <v>1078</v>
          </cell>
          <cell r="D2383" t="str">
            <v>DI SANTO</v>
          </cell>
          <cell r="E2383" t="str">
            <v>ANTONIO</v>
          </cell>
        </row>
        <row r="2384">
          <cell r="B2384">
            <v>2547</v>
          </cell>
          <cell r="C2384">
            <v>1078</v>
          </cell>
          <cell r="D2384" t="str">
            <v>DI SANTO</v>
          </cell>
          <cell r="E2384" t="str">
            <v>AURORA</v>
          </cell>
        </row>
        <row r="2385">
          <cell r="B2385">
            <v>2548</v>
          </cell>
          <cell r="C2385">
            <v>865</v>
          </cell>
          <cell r="D2385" t="str">
            <v>DI SANTO</v>
          </cell>
          <cell r="E2385" t="str">
            <v>ELENA</v>
          </cell>
          <cell r="F2385">
            <v>9140.33</v>
          </cell>
        </row>
        <row r="2386">
          <cell r="B2386">
            <v>2549</v>
          </cell>
          <cell r="C2386">
            <v>1079</v>
          </cell>
          <cell r="D2386" t="str">
            <v>BUFFONI</v>
          </cell>
          <cell r="E2386" t="str">
            <v>SIMONA</v>
          </cell>
        </row>
        <row r="2387">
          <cell r="B2387">
            <v>2550</v>
          </cell>
          <cell r="C2387">
            <v>1079</v>
          </cell>
          <cell r="D2387" t="str">
            <v>DI SANTO</v>
          </cell>
          <cell r="E2387" t="str">
            <v>MARCO</v>
          </cell>
        </row>
        <row r="2388">
          <cell r="B2388">
            <v>2551</v>
          </cell>
          <cell r="C2388">
            <v>1080</v>
          </cell>
          <cell r="D2388" t="str">
            <v>DISPENZA</v>
          </cell>
          <cell r="E2388" t="str">
            <v>GRETA</v>
          </cell>
        </row>
        <row r="2389">
          <cell r="B2389">
            <v>2553</v>
          </cell>
          <cell r="C2389">
            <v>1081</v>
          </cell>
          <cell r="D2389" t="str">
            <v>DITZLER</v>
          </cell>
          <cell r="E2389" t="str">
            <v>JULIE</v>
          </cell>
        </row>
        <row r="2390">
          <cell r="B2390">
            <v>3923</v>
          </cell>
          <cell r="C2390">
            <v>823</v>
          </cell>
          <cell r="D2390" t="str">
            <v>INS. SCUOLA MATERNA</v>
          </cell>
          <cell r="E2390" t="str">
            <v>SANMINIATELLI 9</v>
          </cell>
        </row>
        <row r="2391">
          <cell r="B2391">
            <v>2555</v>
          </cell>
          <cell r="C2391">
            <v>610</v>
          </cell>
          <cell r="D2391" t="str">
            <v>DONATO</v>
          </cell>
          <cell r="E2391" t="str">
            <v>FRANCESCA</v>
          </cell>
        </row>
        <row r="2392">
          <cell r="B2392">
            <v>2556</v>
          </cell>
          <cell r="C2392">
            <v>1082</v>
          </cell>
          <cell r="D2392" t="str">
            <v>SIHAM</v>
          </cell>
          <cell r="E2392" t="str">
            <v>MAGUERI</v>
          </cell>
          <cell r="F2392">
            <v>0</v>
          </cell>
        </row>
        <row r="2393">
          <cell r="B2393">
            <v>2557</v>
          </cell>
          <cell r="C2393">
            <v>1082</v>
          </cell>
          <cell r="D2393" t="str">
            <v>EL MOTTAKI</v>
          </cell>
          <cell r="E2393" t="str">
            <v>MONSEF</v>
          </cell>
          <cell r="F2393">
            <v>0</v>
          </cell>
        </row>
        <row r="2394">
          <cell r="B2394">
            <v>2558</v>
          </cell>
          <cell r="C2394">
            <v>1083</v>
          </cell>
          <cell r="D2394" t="str">
            <v>BACCI</v>
          </cell>
          <cell r="E2394" t="str">
            <v>ILENA</v>
          </cell>
        </row>
        <row r="2395">
          <cell r="B2395">
            <v>2559</v>
          </cell>
          <cell r="C2395">
            <v>1083</v>
          </cell>
          <cell r="D2395" t="str">
            <v>ELETTRICO</v>
          </cell>
          <cell r="E2395" t="str">
            <v>PIERCRISTIAN</v>
          </cell>
        </row>
        <row r="2396">
          <cell r="B2396">
            <v>2560</v>
          </cell>
          <cell r="C2396">
            <v>1084</v>
          </cell>
          <cell r="D2396" t="str">
            <v>PANARIELLO</v>
          </cell>
          <cell r="E2396" t="str">
            <v>ROBERTA</v>
          </cell>
        </row>
        <row r="2397">
          <cell r="B2397">
            <v>2561</v>
          </cell>
          <cell r="C2397">
            <v>1084</v>
          </cell>
          <cell r="D2397" t="str">
            <v>ENOGIENMWEN</v>
          </cell>
          <cell r="E2397" t="str">
            <v>UCHE HILARY</v>
          </cell>
        </row>
        <row r="2398">
          <cell r="B2398">
            <v>2562</v>
          </cell>
          <cell r="C2398">
            <v>831</v>
          </cell>
          <cell r="D2398" t="str">
            <v>ERTAS</v>
          </cell>
          <cell r="E2398" t="str">
            <v>DIYAR</v>
          </cell>
        </row>
        <row r="2399">
          <cell r="B2399">
            <v>2563</v>
          </cell>
          <cell r="C2399">
            <v>831</v>
          </cell>
          <cell r="D2399" t="str">
            <v>ERTAS</v>
          </cell>
          <cell r="E2399" t="str">
            <v>RAVSAN</v>
          </cell>
        </row>
        <row r="2400">
          <cell r="B2400">
            <v>2564</v>
          </cell>
          <cell r="C2400">
            <v>1085</v>
          </cell>
          <cell r="D2400" t="str">
            <v>LARI</v>
          </cell>
          <cell r="E2400" t="str">
            <v>IRICA</v>
          </cell>
        </row>
        <row r="2401">
          <cell r="B2401">
            <v>2565</v>
          </cell>
          <cell r="C2401">
            <v>1085</v>
          </cell>
          <cell r="D2401" t="str">
            <v>FABBRI</v>
          </cell>
          <cell r="E2401" t="str">
            <v>ELETTRA</v>
          </cell>
        </row>
        <row r="2402">
          <cell r="B2402">
            <v>2566</v>
          </cell>
          <cell r="C2402">
            <v>1086</v>
          </cell>
          <cell r="D2402" t="str">
            <v>MATTEOLI</v>
          </cell>
          <cell r="E2402" t="str">
            <v>ELENA</v>
          </cell>
        </row>
        <row r="2403">
          <cell r="B2403">
            <v>2567</v>
          </cell>
          <cell r="C2403">
            <v>1086</v>
          </cell>
          <cell r="D2403" t="str">
            <v>FABBRICOTTI</v>
          </cell>
          <cell r="E2403" t="str">
            <v>GAIA</v>
          </cell>
        </row>
        <row r="2404">
          <cell r="B2404">
            <v>2569</v>
          </cell>
          <cell r="C2404">
            <v>1087</v>
          </cell>
          <cell r="D2404" t="str">
            <v>FARRONI</v>
          </cell>
          <cell r="E2404" t="str">
            <v>TIZIANO</v>
          </cell>
          <cell r="F2404">
            <v>11738.3</v>
          </cell>
        </row>
        <row r="2405">
          <cell r="B2405">
            <v>2570</v>
          </cell>
          <cell r="C2405">
            <v>1087</v>
          </cell>
          <cell r="D2405" t="str">
            <v>FARRONI</v>
          </cell>
          <cell r="E2405" t="str">
            <v>JESSICA</v>
          </cell>
          <cell r="F2405">
            <v>11738.3</v>
          </cell>
        </row>
        <row r="2406">
          <cell r="B2406">
            <v>2571</v>
          </cell>
          <cell r="C2406">
            <v>1088</v>
          </cell>
          <cell r="D2406" t="str">
            <v>FATTICCIONI</v>
          </cell>
          <cell r="E2406" t="str">
            <v>ENRICO</v>
          </cell>
        </row>
        <row r="2407">
          <cell r="B2407">
            <v>2572</v>
          </cell>
          <cell r="C2407">
            <v>1088</v>
          </cell>
          <cell r="D2407" t="str">
            <v>FATTICCIONI</v>
          </cell>
          <cell r="E2407" t="str">
            <v>ALESSIO</v>
          </cell>
        </row>
        <row r="2408">
          <cell r="B2408">
            <v>2573</v>
          </cell>
          <cell r="C2408">
            <v>773</v>
          </cell>
          <cell r="D2408" t="str">
            <v>FATTICCIONI</v>
          </cell>
          <cell r="E2408" t="str">
            <v>FILIPPO</v>
          </cell>
        </row>
        <row r="2409">
          <cell r="B2409">
            <v>2584</v>
          </cell>
          <cell r="C2409">
            <v>1093</v>
          </cell>
          <cell r="D2409" t="str">
            <v>DAL CANTO</v>
          </cell>
          <cell r="E2409" t="str">
            <v>ROMANA</v>
          </cell>
        </row>
        <row r="2410">
          <cell r="B2410">
            <v>2574</v>
          </cell>
          <cell r="C2410">
            <v>1088</v>
          </cell>
          <cell r="D2410" t="str">
            <v>FATTICCIONI</v>
          </cell>
          <cell r="E2410" t="str">
            <v>MILENA</v>
          </cell>
        </row>
        <row r="2411">
          <cell r="B2411">
            <v>2575</v>
          </cell>
          <cell r="C2411">
            <v>712</v>
          </cell>
          <cell r="D2411" t="str">
            <v>FEDERICO</v>
          </cell>
          <cell r="E2411" t="str">
            <v>FRANCESCA</v>
          </cell>
          <cell r="F2411">
            <v>8102.48</v>
          </cell>
        </row>
        <row r="2412">
          <cell r="B2412">
            <v>2576</v>
          </cell>
          <cell r="C2412">
            <v>1089</v>
          </cell>
          <cell r="D2412" t="str">
            <v>DIFENSORE</v>
          </cell>
          <cell r="E2412" t="str">
            <v>DANIELA</v>
          </cell>
        </row>
        <row r="2413">
          <cell r="B2413">
            <v>2577</v>
          </cell>
          <cell r="C2413">
            <v>1089</v>
          </cell>
          <cell r="D2413" t="str">
            <v>FERRARA</v>
          </cell>
          <cell r="E2413" t="str">
            <v>GIADA</v>
          </cell>
        </row>
        <row r="2414">
          <cell r="B2414">
            <v>2578</v>
          </cell>
          <cell r="C2414">
            <v>1090</v>
          </cell>
          <cell r="D2414" t="str">
            <v>DIOMELLI</v>
          </cell>
          <cell r="E2414" t="str">
            <v>LUCIA</v>
          </cell>
        </row>
        <row r="2415">
          <cell r="B2415">
            <v>2579</v>
          </cell>
          <cell r="C2415">
            <v>1090</v>
          </cell>
          <cell r="D2415" t="str">
            <v>FERRETTI</v>
          </cell>
          <cell r="E2415" t="str">
            <v>MARCO</v>
          </cell>
        </row>
        <row r="2416">
          <cell r="B2416">
            <v>2586</v>
          </cell>
          <cell r="C2416">
            <v>1094</v>
          </cell>
          <cell r="D2416" t="str">
            <v>FIORI</v>
          </cell>
          <cell r="E2416" t="str">
            <v>MAURO</v>
          </cell>
        </row>
        <row r="2417">
          <cell r="B2417">
            <v>2582</v>
          </cell>
          <cell r="C2417">
            <v>1092</v>
          </cell>
          <cell r="D2417" t="str">
            <v>FILIPPESCHI</v>
          </cell>
          <cell r="E2417" t="str">
            <v>MAURIZIO</v>
          </cell>
        </row>
        <row r="2418">
          <cell r="B2418">
            <v>2583</v>
          </cell>
          <cell r="C2418">
            <v>1092</v>
          </cell>
          <cell r="D2418" t="str">
            <v>FILIPPESCHI</v>
          </cell>
          <cell r="E2418" t="str">
            <v>LEONARDO</v>
          </cell>
        </row>
        <row r="2419">
          <cell r="B2419">
            <v>2585</v>
          </cell>
          <cell r="C2419">
            <v>1093</v>
          </cell>
          <cell r="D2419" t="str">
            <v>FILIPPI</v>
          </cell>
          <cell r="E2419" t="str">
            <v>GIULIA</v>
          </cell>
        </row>
        <row r="2420">
          <cell r="B2420">
            <v>2587</v>
          </cell>
          <cell r="C2420">
            <v>1094</v>
          </cell>
          <cell r="D2420" t="str">
            <v>FIORI</v>
          </cell>
          <cell r="E2420" t="str">
            <v>ASIA</v>
          </cell>
        </row>
        <row r="2421">
          <cell r="B2421">
            <v>2588</v>
          </cell>
          <cell r="C2421">
            <v>1095</v>
          </cell>
          <cell r="D2421" t="str">
            <v>LUSCHI</v>
          </cell>
          <cell r="E2421" t="str">
            <v>PAOLA</v>
          </cell>
        </row>
        <row r="2422">
          <cell r="B2422">
            <v>2589</v>
          </cell>
          <cell r="C2422">
            <v>1095</v>
          </cell>
          <cell r="D2422" t="str">
            <v>FRANCALACCI</v>
          </cell>
          <cell r="E2422" t="str">
            <v>VALENTINA</v>
          </cell>
        </row>
        <row r="2423">
          <cell r="B2423">
            <v>2590</v>
          </cell>
          <cell r="C2423">
            <v>1096</v>
          </cell>
          <cell r="D2423" t="str">
            <v>FRANCHI</v>
          </cell>
          <cell r="E2423" t="str">
            <v>RAFFAELLO</v>
          </cell>
        </row>
        <row r="2424">
          <cell r="B2424">
            <v>3924</v>
          </cell>
          <cell r="C2424">
            <v>823</v>
          </cell>
          <cell r="D2424" t="str">
            <v>INS. SCUOLA MATERNA</v>
          </cell>
          <cell r="E2424" t="str">
            <v>SANMINIATELLI 10</v>
          </cell>
        </row>
        <row r="2425">
          <cell r="B2425">
            <v>2591</v>
          </cell>
          <cell r="C2425">
            <v>1096</v>
          </cell>
          <cell r="D2425" t="str">
            <v>FRANCHI</v>
          </cell>
          <cell r="E2425" t="str">
            <v>VERONICA</v>
          </cell>
        </row>
        <row r="2426">
          <cell r="B2426">
            <v>2592</v>
          </cell>
          <cell r="C2426">
            <v>714</v>
          </cell>
          <cell r="D2426" t="str">
            <v>FRANGIONI</v>
          </cell>
          <cell r="E2426" t="str">
            <v>ASIA</v>
          </cell>
        </row>
        <row r="2427">
          <cell r="B2427">
            <v>2593</v>
          </cell>
          <cell r="C2427">
            <v>1097</v>
          </cell>
          <cell r="D2427" t="str">
            <v>MANDARA</v>
          </cell>
          <cell r="E2427" t="str">
            <v>GIOVANNA</v>
          </cell>
        </row>
        <row r="2428">
          <cell r="B2428">
            <v>2594</v>
          </cell>
          <cell r="C2428">
            <v>1097</v>
          </cell>
          <cell r="D2428" t="str">
            <v>FRANZI</v>
          </cell>
          <cell r="E2428" t="str">
            <v>CHIARA</v>
          </cell>
        </row>
        <row r="2429">
          <cell r="B2429">
            <v>2595</v>
          </cell>
          <cell r="C2429">
            <v>1097</v>
          </cell>
          <cell r="D2429" t="str">
            <v>FRANZI</v>
          </cell>
          <cell r="E2429" t="str">
            <v>SABRINA</v>
          </cell>
        </row>
        <row r="2430">
          <cell r="B2430">
            <v>2596</v>
          </cell>
          <cell r="C2430">
            <v>1098</v>
          </cell>
          <cell r="D2430" t="str">
            <v>MORELLI</v>
          </cell>
          <cell r="E2430" t="str">
            <v>RITA</v>
          </cell>
        </row>
        <row r="2431">
          <cell r="B2431">
            <v>2597</v>
          </cell>
          <cell r="C2431">
            <v>1098</v>
          </cell>
          <cell r="D2431" t="str">
            <v>FRASSI</v>
          </cell>
          <cell r="E2431" t="str">
            <v>SIMONE</v>
          </cell>
        </row>
        <row r="2432">
          <cell r="B2432">
            <v>2599</v>
          </cell>
          <cell r="C2432">
            <v>1099</v>
          </cell>
          <cell r="D2432" t="str">
            <v>FRAVOLA</v>
          </cell>
          <cell r="E2432" t="str">
            <v>MARCO</v>
          </cell>
        </row>
        <row r="2433">
          <cell r="B2433">
            <v>2600</v>
          </cell>
          <cell r="C2433">
            <v>1100</v>
          </cell>
          <cell r="D2433" t="str">
            <v>PRATELLI</v>
          </cell>
          <cell r="E2433" t="str">
            <v>CATIA</v>
          </cell>
        </row>
        <row r="2434">
          <cell r="B2434">
            <v>2601</v>
          </cell>
          <cell r="C2434">
            <v>1100</v>
          </cell>
          <cell r="D2434" t="str">
            <v>FREDIANI</v>
          </cell>
          <cell r="E2434" t="str">
            <v>JESSICA</v>
          </cell>
        </row>
        <row r="2435">
          <cell r="B2435">
            <v>2602</v>
          </cell>
          <cell r="C2435">
            <v>1101</v>
          </cell>
          <cell r="D2435" t="str">
            <v>FRESCHI</v>
          </cell>
          <cell r="E2435" t="str">
            <v>ALFREDO</v>
          </cell>
        </row>
        <row r="2436">
          <cell r="B2436">
            <v>2603</v>
          </cell>
          <cell r="C2436">
            <v>1101</v>
          </cell>
          <cell r="D2436" t="str">
            <v>FRESCHI</v>
          </cell>
          <cell r="E2436" t="str">
            <v>LEONARDO</v>
          </cell>
        </row>
        <row r="2437">
          <cell r="B2437">
            <v>2604</v>
          </cell>
          <cell r="C2437">
            <v>775</v>
          </cell>
          <cell r="D2437" t="str">
            <v>FROSINI</v>
          </cell>
          <cell r="E2437" t="str">
            <v>LAURA</v>
          </cell>
        </row>
        <row r="2438">
          <cell r="B2438">
            <v>2605</v>
          </cell>
          <cell r="C2438">
            <v>1102</v>
          </cell>
          <cell r="D2438" t="str">
            <v>TONCELLI</v>
          </cell>
          <cell r="E2438" t="str">
            <v>GIADA</v>
          </cell>
        </row>
        <row r="2439">
          <cell r="B2439">
            <v>2607</v>
          </cell>
          <cell r="C2439">
            <v>754</v>
          </cell>
          <cell r="D2439" t="str">
            <v>FURIESI</v>
          </cell>
          <cell r="E2439" t="str">
            <v>VITTORIA</v>
          </cell>
        </row>
        <row r="2440">
          <cell r="B2440">
            <v>2608</v>
          </cell>
          <cell r="C2440">
            <v>1103</v>
          </cell>
          <cell r="D2440" t="str">
            <v>NERLI</v>
          </cell>
          <cell r="E2440" t="str">
            <v>LARA</v>
          </cell>
        </row>
        <row r="2441">
          <cell r="B2441">
            <v>2610</v>
          </cell>
          <cell r="C2441">
            <v>1103</v>
          </cell>
          <cell r="D2441" t="str">
            <v>GAFFORIO</v>
          </cell>
          <cell r="E2441" t="str">
            <v>MATTEO</v>
          </cell>
        </row>
        <row r="2442">
          <cell r="B2442">
            <v>2884</v>
          </cell>
          <cell r="C2442">
            <v>1206</v>
          </cell>
          <cell r="D2442" t="str">
            <v>BENDINELLI</v>
          </cell>
          <cell r="E2442" t="str">
            <v>LORENZO</v>
          </cell>
        </row>
        <row r="2443">
          <cell r="B2443">
            <v>2612</v>
          </cell>
          <cell r="C2443">
            <v>1104</v>
          </cell>
          <cell r="D2443" t="str">
            <v>GALLORI</v>
          </cell>
          <cell r="E2443" t="str">
            <v>ALESSANDRO</v>
          </cell>
        </row>
        <row r="2444">
          <cell r="B2444">
            <v>2613</v>
          </cell>
          <cell r="C2444">
            <v>1105</v>
          </cell>
          <cell r="D2444" t="str">
            <v>GALLUZZI</v>
          </cell>
          <cell r="E2444" t="str">
            <v>GABRIELE</v>
          </cell>
        </row>
        <row r="2445">
          <cell r="B2445">
            <v>2614</v>
          </cell>
          <cell r="C2445">
            <v>1105</v>
          </cell>
          <cell r="D2445" t="str">
            <v>GALLUZZI</v>
          </cell>
          <cell r="E2445" t="str">
            <v>GUENDALINA</v>
          </cell>
        </row>
        <row r="2446">
          <cell r="B2446">
            <v>2615</v>
          </cell>
          <cell r="C2446">
            <v>1106</v>
          </cell>
          <cell r="D2446" t="str">
            <v>GALLUZZI</v>
          </cell>
          <cell r="E2446" t="str">
            <v>ROBERTO</v>
          </cell>
        </row>
        <row r="2447">
          <cell r="B2447">
            <v>2616</v>
          </cell>
          <cell r="C2447">
            <v>1106</v>
          </cell>
          <cell r="D2447" t="str">
            <v>GALLUZZI</v>
          </cell>
          <cell r="E2447" t="str">
            <v>LUCA</v>
          </cell>
        </row>
        <row r="2448">
          <cell r="B2448">
            <v>2618</v>
          </cell>
          <cell r="C2448">
            <v>715</v>
          </cell>
          <cell r="D2448" t="str">
            <v>GENNAI</v>
          </cell>
          <cell r="E2448" t="str">
            <v>AURORA</v>
          </cell>
        </row>
        <row r="2449">
          <cell r="B2449">
            <v>2619</v>
          </cell>
          <cell r="C2449">
            <v>662</v>
          </cell>
          <cell r="D2449" t="str">
            <v>GIACOMELLI</v>
          </cell>
          <cell r="E2449" t="str">
            <v>TOMMASO</v>
          </cell>
        </row>
        <row r="2450">
          <cell r="B2450">
            <v>2621</v>
          </cell>
          <cell r="C2450">
            <v>1107</v>
          </cell>
          <cell r="D2450" t="str">
            <v>GIANGRANDI</v>
          </cell>
          <cell r="E2450" t="str">
            <v>IACOPO</v>
          </cell>
        </row>
        <row r="2451">
          <cell r="B2451">
            <v>2622</v>
          </cell>
          <cell r="C2451">
            <v>1108</v>
          </cell>
          <cell r="D2451" t="str">
            <v>GJONI</v>
          </cell>
          <cell r="E2451" t="str">
            <v>LIZANA</v>
          </cell>
        </row>
        <row r="2452">
          <cell r="B2452">
            <v>2623</v>
          </cell>
          <cell r="C2452">
            <v>1108</v>
          </cell>
          <cell r="D2452" t="str">
            <v>GJONI</v>
          </cell>
          <cell r="E2452" t="str">
            <v>ERSI</v>
          </cell>
        </row>
        <row r="2453">
          <cell r="B2453">
            <v>3925</v>
          </cell>
          <cell r="C2453">
            <v>823</v>
          </cell>
          <cell r="D2453" t="str">
            <v>ATA SCUOLA MATERNA</v>
          </cell>
          <cell r="E2453" t="str">
            <v>SANMINIATELLI 1</v>
          </cell>
        </row>
        <row r="2454">
          <cell r="B2454">
            <v>2624</v>
          </cell>
          <cell r="C2454">
            <v>1108</v>
          </cell>
          <cell r="D2454" t="str">
            <v>GJONI</v>
          </cell>
          <cell r="E2454" t="str">
            <v>FRANCESKO</v>
          </cell>
        </row>
        <row r="2455">
          <cell r="B2455">
            <v>2625</v>
          </cell>
          <cell r="C2455">
            <v>1109</v>
          </cell>
          <cell r="D2455" t="str">
            <v>BELLONI</v>
          </cell>
          <cell r="E2455" t="str">
            <v>KATIUSCIA</v>
          </cell>
        </row>
        <row r="2456">
          <cell r="B2456">
            <v>4236</v>
          </cell>
          <cell r="C2456">
            <v>1662</v>
          </cell>
          <cell r="D2456" t="str">
            <v>SIEROTA</v>
          </cell>
          <cell r="E2456" t="str">
            <v>STANISLAW PAWEL</v>
          </cell>
        </row>
        <row r="2457">
          <cell r="B2457">
            <v>4239</v>
          </cell>
          <cell r="C2457">
            <v>1663</v>
          </cell>
          <cell r="D2457" t="str">
            <v>PANDOLFI</v>
          </cell>
          <cell r="E2457" t="str">
            <v>BIANCA</v>
          </cell>
        </row>
        <row r="2458">
          <cell r="B2458">
            <v>2626</v>
          </cell>
          <cell r="C2458">
            <v>1109</v>
          </cell>
          <cell r="D2458" t="str">
            <v>GNERI</v>
          </cell>
          <cell r="E2458" t="str">
            <v>CAMILLA</v>
          </cell>
        </row>
        <row r="2459">
          <cell r="B2459">
            <v>2627</v>
          </cell>
          <cell r="C2459">
            <v>1109</v>
          </cell>
          <cell r="D2459" t="str">
            <v>GNERI</v>
          </cell>
          <cell r="E2459" t="str">
            <v>MARTINA</v>
          </cell>
        </row>
        <row r="2460">
          <cell r="B2460">
            <v>2629</v>
          </cell>
          <cell r="C2460">
            <v>1110</v>
          </cell>
          <cell r="D2460" t="str">
            <v>GRASSI</v>
          </cell>
          <cell r="E2460" t="str">
            <v>ELISA</v>
          </cell>
        </row>
        <row r="2461">
          <cell r="B2461">
            <v>2630</v>
          </cell>
          <cell r="C2461">
            <v>1111</v>
          </cell>
          <cell r="D2461" t="str">
            <v>MONI</v>
          </cell>
          <cell r="E2461" t="str">
            <v>MANUELA</v>
          </cell>
        </row>
        <row r="2462">
          <cell r="B2462">
            <v>2631</v>
          </cell>
          <cell r="C2462">
            <v>1111</v>
          </cell>
          <cell r="D2462" t="str">
            <v>GRASSI</v>
          </cell>
          <cell r="E2462" t="str">
            <v>GIULIO</v>
          </cell>
        </row>
        <row r="2463">
          <cell r="B2463">
            <v>2632</v>
          </cell>
          <cell r="C2463">
            <v>1110</v>
          </cell>
          <cell r="D2463" t="str">
            <v>GRASSI</v>
          </cell>
          <cell r="E2463" t="str">
            <v>SARA</v>
          </cell>
        </row>
        <row r="2464">
          <cell r="B2464">
            <v>2633</v>
          </cell>
          <cell r="C2464">
            <v>1112</v>
          </cell>
          <cell r="D2464" t="str">
            <v>SERRA</v>
          </cell>
          <cell r="E2464" t="str">
            <v>MONICA</v>
          </cell>
        </row>
        <row r="2465">
          <cell r="B2465">
            <v>2634</v>
          </cell>
          <cell r="C2465">
            <v>1112</v>
          </cell>
          <cell r="D2465" t="str">
            <v>GRECU</v>
          </cell>
          <cell r="E2465" t="str">
            <v>MARIA ELENA</v>
          </cell>
        </row>
        <row r="2466">
          <cell r="B2466">
            <v>2635</v>
          </cell>
          <cell r="C2466">
            <v>1113</v>
          </cell>
          <cell r="D2466" t="str">
            <v>SOCCI</v>
          </cell>
          <cell r="E2466" t="str">
            <v>PATRIZIA</v>
          </cell>
        </row>
        <row r="2467">
          <cell r="B2467">
            <v>2636</v>
          </cell>
          <cell r="C2467">
            <v>1113</v>
          </cell>
          <cell r="D2467" t="str">
            <v>GUIDI</v>
          </cell>
          <cell r="E2467" t="str">
            <v>GINEVRA</v>
          </cell>
        </row>
        <row r="2468">
          <cell r="B2468">
            <v>2637</v>
          </cell>
          <cell r="C2468">
            <v>1084</v>
          </cell>
          <cell r="D2468" t="str">
            <v>HANCHOUCH</v>
          </cell>
          <cell r="E2468" t="str">
            <v>JOUNES</v>
          </cell>
        </row>
        <row r="2469">
          <cell r="B2469">
            <v>2638</v>
          </cell>
          <cell r="C2469">
            <v>1114</v>
          </cell>
          <cell r="D2469" t="str">
            <v>HOXHA</v>
          </cell>
          <cell r="E2469" t="str">
            <v>LIMON</v>
          </cell>
        </row>
        <row r="2470">
          <cell r="B2470">
            <v>3926</v>
          </cell>
          <cell r="C2470">
            <v>823</v>
          </cell>
          <cell r="D2470" t="str">
            <v>ATA SCUOLA MATERNA</v>
          </cell>
          <cell r="E2470" t="str">
            <v>SANMINIATELLI 2</v>
          </cell>
        </row>
        <row r="2471">
          <cell r="B2471">
            <v>2641</v>
          </cell>
          <cell r="C2471">
            <v>1115</v>
          </cell>
          <cell r="D2471" t="str">
            <v>HU</v>
          </cell>
          <cell r="E2471" t="str">
            <v>XILIAN</v>
          </cell>
        </row>
        <row r="2472">
          <cell r="B2472">
            <v>2642</v>
          </cell>
          <cell r="C2472">
            <v>1115</v>
          </cell>
          <cell r="D2472" t="str">
            <v>HU</v>
          </cell>
          <cell r="E2472" t="str">
            <v>LIKANG</v>
          </cell>
        </row>
        <row r="2473">
          <cell r="B2473">
            <v>2643</v>
          </cell>
          <cell r="C2473">
            <v>1116</v>
          </cell>
          <cell r="D2473" t="str">
            <v>QUARTARARO</v>
          </cell>
          <cell r="E2473" t="str">
            <v>IGNAZIA</v>
          </cell>
        </row>
        <row r="2474">
          <cell r="B2474">
            <v>2644</v>
          </cell>
          <cell r="C2474">
            <v>1116</v>
          </cell>
          <cell r="D2474" t="str">
            <v>IACO'</v>
          </cell>
          <cell r="E2474" t="str">
            <v>OTTAVIO</v>
          </cell>
        </row>
        <row r="2475">
          <cell r="B2475">
            <v>2646</v>
          </cell>
          <cell r="C2475">
            <v>1117</v>
          </cell>
          <cell r="D2475" t="str">
            <v>IACOPONI</v>
          </cell>
          <cell r="E2475" t="str">
            <v>IACOPO</v>
          </cell>
        </row>
        <row r="2476">
          <cell r="B2476">
            <v>2647</v>
          </cell>
          <cell r="C2476">
            <v>1118</v>
          </cell>
          <cell r="D2476" t="str">
            <v>ILJAZI</v>
          </cell>
          <cell r="E2476" t="str">
            <v>LILJANA</v>
          </cell>
        </row>
        <row r="2477">
          <cell r="B2477">
            <v>2648</v>
          </cell>
          <cell r="C2477">
            <v>1118</v>
          </cell>
          <cell r="D2477" t="str">
            <v>ILJAZI</v>
          </cell>
          <cell r="E2477" t="str">
            <v>SERVI</v>
          </cell>
        </row>
        <row r="2478">
          <cell r="B2478">
            <v>4171</v>
          </cell>
          <cell r="C2478">
            <v>1638</v>
          </cell>
          <cell r="D2478" t="str">
            <v>AMIR</v>
          </cell>
          <cell r="E2478" t="str">
            <v>RAID</v>
          </cell>
          <cell r="F2478">
            <v>3844.57</v>
          </cell>
        </row>
        <row r="2479">
          <cell r="B2479">
            <v>2649</v>
          </cell>
          <cell r="C2479">
            <v>1119</v>
          </cell>
          <cell r="D2479" t="str">
            <v>INNOCENTE</v>
          </cell>
          <cell r="E2479" t="str">
            <v>FRANCO</v>
          </cell>
        </row>
        <row r="2480">
          <cell r="B2480">
            <v>2650</v>
          </cell>
          <cell r="C2480">
            <v>1119</v>
          </cell>
          <cell r="D2480" t="str">
            <v>INNOCENTE</v>
          </cell>
          <cell r="E2480" t="str">
            <v>FEDERICO</v>
          </cell>
        </row>
        <row r="2481">
          <cell r="B2481">
            <v>2651</v>
          </cell>
          <cell r="C2481">
            <v>1120</v>
          </cell>
          <cell r="D2481" t="str">
            <v>CEOLDO</v>
          </cell>
          <cell r="E2481" t="str">
            <v>MAGDA</v>
          </cell>
        </row>
        <row r="2482">
          <cell r="B2482">
            <v>2652</v>
          </cell>
          <cell r="C2482">
            <v>1120</v>
          </cell>
          <cell r="D2482" t="str">
            <v>LA PUMA</v>
          </cell>
          <cell r="E2482" t="str">
            <v>MARTINA</v>
          </cell>
        </row>
        <row r="2483">
          <cell r="B2483">
            <v>2654</v>
          </cell>
          <cell r="C2483">
            <v>1121</v>
          </cell>
          <cell r="D2483" t="str">
            <v>LA ROSA</v>
          </cell>
          <cell r="E2483" t="str">
            <v>EMANUELE</v>
          </cell>
        </row>
        <row r="2484">
          <cell r="B2484">
            <v>2655</v>
          </cell>
          <cell r="C2484">
            <v>1122</v>
          </cell>
          <cell r="D2484" t="str">
            <v>GATTO</v>
          </cell>
          <cell r="E2484" t="str">
            <v>FILOMENA</v>
          </cell>
          <cell r="F2484">
            <v>2246.88</v>
          </cell>
        </row>
        <row r="2485">
          <cell r="B2485">
            <v>2656</v>
          </cell>
          <cell r="C2485">
            <v>1122</v>
          </cell>
          <cell r="D2485" t="str">
            <v>LAPACE</v>
          </cell>
          <cell r="E2485" t="str">
            <v>MATTEO</v>
          </cell>
          <cell r="F2485">
            <v>2246.88</v>
          </cell>
        </row>
        <row r="2486">
          <cell r="B2486">
            <v>2657</v>
          </cell>
          <cell r="C2486">
            <v>1123</v>
          </cell>
          <cell r="D2486" t="str">
            <v>BENEDETTI</v>
          </cell>
          <cell r="E2486" t="str">
            <v>ANTONELLA</v>
          </cell>
        </row>
        <row r="2487">
          <cell r="B2487">
            <v>2658</v>
          </cell>
          <cell r="C2487">
            <v>1123</v>
          </cell>
          <cell r="D2487" t="str">
            <v>LENZI</v>
          </cell>
          <cell r="E2487" t="str">
            <v>LUDOVICA</v>
          </cell>
        </row>
        <row r="2488">
          <cell r="B2488">
            <v>2660</v>
          </cell>
          <cell r="C2488">
            <v>1124</v>
          </cell>
          <cell r="D2488" t="str">
            <v>LIBARDI</v>
          </cell>
          <cell r="E2488" t="str">
            <v>ALICE</v>
          </cell>
        </row>
        <row r="2489">
          <cell r="B2489">
            <v>2661</v>
          </cell>
          <cell r="C2489">
            <v>1125</v>
          </cell>
          <cell r="D2489" t="str">
            <v>RICCOMI</v>
          </cell>
          <cell r="E2489" t="str">
            <v>VANESSA</v>
          </cell>
        </row>
        <row r="2490">
          <cell r="B2490">
            <v>2662</v>
          </cell>
          <cell r="C2490">
            <v>1125</v>
          </cell>
          <cell r="D2490" t="str">
            <v>LIPPI</v>
          </cell>
          <cell r="E2490" t="str">
            <v>MICHELE</v>
          </cell>
        </row>
        <row r="2491">
          <cell r="B2491">
            <v>2663</v>
          </cell>
          <cell r="C2491">
            <v>1126</v>
          </cell>
          <cell r="D2491" t="str">
            <v>LOMI</v>
          </cell>
          <cell r="E2491" t="str">
            <v>SANDRO</v>
          </cell>
        </row>
        <row r="2492">
          <cell r="B2492">
            <v>2664</v>
          </cell>
          <cell r="C2492">
            <v>1126</v>
          </cell>
          <cell r="D2492" t="str">
            <v>LOMI</v>
          </cell>
          <cell r="E2492" t="str">
            <v>NOEMI</v>
          </cell>
        </row>
        <row r="2493">
          <cell r="B2493">
            <v>2665</v>
          </cell>
          <cell r="C2493">
            <v>1127</v>
          </cell>
          <cell r="D2493" t="str">
            <v>LUCARELLI</v>
          </cell>
          <cell r="E2493" t="str">
            <v>FRANCO</v>
          </cell>
        </row>
        <row r="2494">
          <cell r="B2494">
            <v>2666</v>
          </cell>
          <cell r="C2494">
            <v>1127</v>
          </cell>
          <cell r="D2494" t="str">
            <v>LUCARELLI</v>
          </cell>
          <cell r="E2494" t="str">
            <v>CATERINA</v>
          </cell>
        </row>
        <row r="2495">
          <cell r="B2495">
            <v>2667</v>
          </cell>
          <cell r="C2495">
            <v>1128</v>
          </cell>
          <cell r="D2495" t="str">
            <v>SIMONESCHI</v>
          </cell>
          <cell r="E2495" t="str">
            <v>CINZIA</v>
          </cell>
        </row>
        <row r="2496">
          <cell r="B2496">
            <v>2668</v>
          </cell>
          <cell r="C2496">
            <v>1128</v>
          </cell>
          <cell r="D2496" t="str">
            <v>LUPO</v>
          </cell>
          <cell r="E2496" t="str">
            <v>LEONARDO</v>
          </cell>
        </row>
        <row r="2497">
          <cell r="B2497">
            <v>2669</v>
          </cell>
          <cell r="C2497">
            <v>1129</v>
          </cell>
          <cell r="D2497" t="str">
            <v>TROTTA</v>
          </cell>
          <cell r="E2497" t="str">
            <v>SIMONA</v>
          </cell>
        </row>
        <row r="2498">
          <cell r="B2498">
            <v>2670</v>
          </cell>
          <cell r="C2498">
            <v>1129</v>
          </cell>
          <cell r="D2498" t="str">
            <v>MALVALDI</v>
          </cell>
          <cell r="E2498" t="str">
            <v>MANUEL</v>
          </cell>
        </row>
        <row r="2499">
          <cell r="B2499">
            <v>2671</v>
          </cell>
          <cell r="C2499">
            <v>1129</v>
          </cell>
          <cell r="D2499" t="str">
            <v>MALVALDI</v>
          </cell>
          <cell r="E2499" t="str">
            <v>MIRKO</v>
          </cell>
        </row>
        <row r="2500">
          <cell r="B2500">
            <v>2672</v>
          </cell>
          <cell r="C2500">
            <v>1130</v>
          </cell>
          <cell r="D2500" t="str">
            <v>PERNA</v>
          </cell>
          <cell r="E2500" t="str">
            <v>MARGHERITA</v>
          </cell>
        </row>
        <row r="2501">
          <cell r="B2501">
            <v>2673</v>
          </cell>
          <cell r="C2501">
            <v>1130</v>
          </cell>
          <cell r="D2501" t="str">
            <v>MANNUCCI</v>
          </cell>
          <cell r="E2501" t="str">
            <v>DIEGO</v>
          </cell>
        </row>
        <row r="2502">
          <cell r="B2502">
            <v>2674</v>
          </cell>
          <cell r="C2502">
            <v>738</v>
          </cell>
          <cell r="D2502" t="str">
            <v>MARIANELLI</v>
          </cell>
          <cell r="E2502" t="str">
            <v>ALESSIO</v>
          </cell>
        </row>
        <row r="2503">
          <cell r="B2503">
            <v>2675</v>
          </cell>
          <cell r="C2503">
            <v>1131</v>
          </cell>
          <cell r="D2503" t="str">
            <v>MARINO</v>
          </cell>
          <cell r="E2503" t="str">
            <v>MICHELE</v>
          </cell>
        </row>
        <row r="2504">
          <cell r="B2504">
            <v>2676</v>
          </cell>
          <cell r="C2504">
            <v>1131</v>
          </cell>
          <cell r="D2504" t="str">
            <v>MARINO</v>
          </cell>
          <cell r="E2504" t="str">
            <v>LORENZO</v>
          </cell>
        </row>
        <row r="2505">
          <cell r="B2505">
            <v>2678</v>
          </cell>
          <cell r="C2505">
            <v>1132</v>
          </cell>
          <cell r="D2505" t="str">
            <v>MARRUCCI</v>
          </cell>
          <cell r="E2505" t="str">
            <v>TOMMASO</v>
          </cell>
        </row>
        <row r="2506">
          <cell r="B2506">
            <v>2679</v>
          </cell>
          <cell r="C2506">
            <v>879</v>
          </cell>
          <cell r="D2506" t="str">
            <v>MARTINO</v>
          </cell>
          <cell r="E2506" t="str">
            <v>ALICE</v>
          </cell>
        </row>
        <row r="2507">
          <cell r="B2507">
            <v>3927</v>
          </cell>
          <cell r="C2507">
            <v>823</v>
          </cell>
          <cell r="D2507" t="str">
            <v>ATA SCUOLA MATERNA</v>
          </cell>
          <cell r="E2507" t="str">
            <v>SANMINIATELLI 3</v>
          </cell>
        </row>
        <row r="2508">
          <cell r="B2508">
            <v>2682</v>
          </cell>
          <cell r="C2508">
            <v>1134</v>
          </cell>
          <cell r="D2508" t="str">
            <v>PANICHI</v>
          </cell>
          <cell r="E2508" t="str">
            <v>LUCIA</v>
          </cell>
        </row>
        <row r="2509">
          <cell r="B2509">
            <v>2684</v>
          </cell>
          <cell r="C2509">
            <v>1135</v>
          </cell>
          <cell r="D2509" t="str">
            <v>TANA</v>
          </cell>
          <cell r="E2509" t="str">
            <v>MANUELA</v>
          </cell>
        </row>
        <row r="2510">
          <cell r="B2510">
            <v>2685</v>
          </cell>
          <cell r="C2510">
            <v>1135</v>
          </cell>
          <cell r="D2510" t="str">
            <v>MATTEOLI</v>
          </cell>
          <cell r="E2510" t="str">
            <v>GIANLUCA</v>
          </cell>
        </row>
        <row r="2511">
          <cell r="B2511">
            <v>2686</v>
          </cell>
          <cell r="C2511">
            <v>718</v>
          </cell>
          <cell r="D2511" t="str">
            <v>MAZZANTI</v>
          </cell>
          <cell r="E2511" t="str">
            <v>AMELIA</v>
          </cell>
        </row>
        <row r="2512">
          <cell r="B2512">
            <v>2688</v>
          </cell>
          <cell r="C2512">
            <v>1136</v>
          </cell>
          <cell r="D2512" t="str">
            <v>MENICAGLI</v>
          </cell>
          <cell r="E2512" t="str">
            <v>DILETTA</v>
          </cell>
        </row>
        <row r="2513">
          <cell r="B2513">
            <v>2689</v>
          </cell>
          <cell r="C2513">
            <v>1137</v>
          </cell>
          <cell r="D2513" t="str">
            <v>MEONI</v>
          </cell>
          <cell r="E2513" t="str">
            <v>MARCO</v>
          </cell>
        </row>
        <row r="2514">
          <cell r="B2514">
            <v>2690</v>
          </cell>
          <cell r="C2514">
            <v>1137</v>
          </cell>
          <cell r="D2514" t="str">
            <v>MEONI</v>
          </cell>
          <cell r="E2514" t="str">
            <v>ARIANNA</v>
          </cell>
        </row>
        <row r="2515">
          <cell r="B2515">
            <v>2691</v>
          </cell>
          <cell r="C2515">
            <v>1138</v>
          </cell>
          <cell r="D2515" t="str">
            <v>MONTAGNANI</v>
          </cell>
          <cell r="E2515" t="str">
            <v>FEDERICO</v>
          </cell>
        </row>
        <row r="2516">
          <cell r="B2516">
            <v>2692</v>
          </cell>
          <cell r="C2516">
            <v>1138</v>
          </cell>
          <cell r="D2516" t="str">
            <v>MONTAGNANI</v>
          </cell>
          <cell r="E2516" t="str">
            <v>FEDERICO JUNIOR</v>
          </cell>
        </row>
        <row r="2517">
          <cell r="B2517">
            <v>2695</v>
          </cell>
          <cell r="C2517">
            <v>1139</v>
          </cell>
          <cell r="D2517" t="str">
            <v>MORELLI</v>
          </cell>
          <cell r="E2517" t="str">
            <v>FRANCESCA</v>
          </cell>
        </row>
        <row r="2518">
          <cell r="B2518">
            <v>2696</v>
          </cell>
          <cell r="C2518">
            <v>1140</v>
          </cell>
          <cell r="D2518" t="str">
            <v>DELGADO</v>
          </cell>
          <cell r="E2518" t="str">
            <v>CORINA</v>
          </cell>
        </row>
        <row r="2519">
          <cell r="B2519">
            <v>2697</v>
          </cell>
          <cell r="C2519">
            <v>1140</v>
          </cell>
          <cell r="D2519" t="str">
            <v>MUREDDU</v>
          </cell>
          <cell r="E2519" t="str">
            <v>GABRIEL</v>
          </cell>
        </row>
        <row r="2520">
          <cell r="B2520">
            <v>2698</v>
          </cell>
          <cell r="C2520">
            <v>1141</v>
          </cell>
          <cell r="D2520" t="str">
            <v>DI CESARE</v>
          </cell>
          <cell r="E2520" t="str">
            <v>NILA</v>
          </cell>
        </row>
        <row r="2521">
          <cell r="B2521">
            <v>2703</v>
          </cell>
          <cell r="C2521">
            <v>1144</v>
          </cell>
          <cell r="D2521" t="str">
            <v>CONTI</v>
          </cell>
          <cell r="E2521" t="str">
            <v>TIZIANA</v>
          </cell>
        </row>
        <row r="2522">
          <cell r="B2522">
            <v>3928</v>
          </cell>
          <cell r="C2522">
            <v>823</v>
          </cell>
          <cell r="D2522" t="str">
            <v>ATA SCUOLA MATERNA</v>
          </cell>
          <cell r="E2522" t="str">
            <v>SANMINIATELLI 4</v>
          </cell>
        </row>
        <row r="2523">
          <cell r="B2523">
            <v>2699</v>
          </cell>
          <cell r="C2523">
            <v>1141</v>
          </cell>
          <cell r="D2523" t="str">
            <v>MURREDDA</v>
          </cell>
          <cell r="E2523" t="str">
            <v>GABRIELE</v>
          </cell>
        </row>
        <row r="2524">
          <cell r="B2524">
            <v>2700</v>
          </cell>
          <cell r="C2524">
            <v>1142</v>
          </cell>
          <cell r="D2524" t="str">
            <v>PORCEDDA</v>
          </cell>
          <cell r="E2524" t="str">
            <v>MANUELA</v>
          </cell>
        </row>
        <row r="2525">
          <cell r="B2525">
            <v>2701</v>
          </cell>
          <cell r="C2525">
            <v>1142</v>
          </cell>
          <cell r="D2525" t="str">
            <v>MUSCAS</v>
          </cell>
          <cell r="E2525" t="str">
            <v>MAJRA</v>
          </cell>
        </row>
        <row r="2526">
          <cell r="B2526">
            <v>2702</v>
          </cell>
          <cell r="C2526">
            <v>1143</v>
          </cell>
          <cell r="D2526" t="str">
            <v>NANNETTI</v>
          </cell>
          <cell r="E2526" t="str">
            <v>MATTEO</v>
          </cell>
        </row>
        <row r="2527">
          <cell r="B2527">
            <v>2704</v>
          </cell>
          <cell r="C2527">
            <v>1144</v>
          </cell>
          <cell r="D2527" t="str">
            <v>NESTI</v>
          </cell>
          <cell r="E2527" t="str">
            <v>ERIKA</v>
          </cell>
        </row>
        <row r="2528">
          <cell r="B2528">
            <v>2705</v>
          </cell>
          <cell r="C2528">
            <v>883</v>
          </cell>
          <cell r="D2528" t="str">
            <v>NEZAJ</v>
          </cell>
          <cell r="E2528" t="str">
            <v>REXHEP</v>
          </cell>
          <cell r="F2528">
            <v>2945.39</v>
          </cell>
        </row>
        <row r="2529">
          <cell r="B2529">
            <v>2706</v>
          </cell>
          <cell r="C2529">
            <v>1145</v>
          </cell>
          <cell r="D2529" t="str">
            <v>BARTOLINI</v>
          </cell>
          <cell r="E2529" t="str">
            <v>CLAUDIA</v>
          </cell>
        </row>
        <row r="2530">
          <cell r="B2530">
            <v>2708</v>
          </cell>
          <cell r="C2530">
            <v>1146</v>
          </cell>
          <cell r="D2530" t="str">
            <v>BERTELLI</v>
          </cell>
          <cell r="E2530" t="str">
            <v>GLORIA</v>
          </cell>
        </row>
        <row r="2531">
          <cell r="B2531">
            <v>2709</v>
          </cell>
          <cell r="C2531">
            <v>1146</v>
          </cell>
          <cell r="D2531" t="str">
            <v>NOVI</v>
          </cell>
          <cell r="E2531" t="str">
            <v>GIANLUCA</v>
          </cell>
        </row>
        <row r="2532">
          <cell r="B2532">
            <v>2710</v>
          </cell>
          <cell r="C2532">
            <v>1147</v>
          </cell>
          <cell r="D2532" t="str">
            <v>OGRADA</v>
          </cell>
          <cell r="E2532" t="str">
            <v>NICOLAIE</v>
          </cell>
          <cell r="F2532">
            <v>8326.18</v>
          </cell>
        </row>
        <row r="2533">
          <cell r="B2533">
            <v>2711</v>
          </cell>
          <cell r="C2533">
            <v>1147</v>
          </cell>
          <cell r="D2533" t="str">
            <v>OGRADA</v>
          </cell>
          <cell r="E2533" t="str">
            <v>ELEONORA LAVINIA</v>
          </cell>
          <cell r="F2533">
            <v>8326.18</v>
          </cell>
        </row>
        <row r="2534">
          <cell r="B2534">
            <v>2712</v>
          </cell>
          <cell r="C2534">
            <v>1147</v>
          </cell>
          <cell r="D2534" t="str">
            <v>OGRADA</v>
          </cell>
          <cell r="E2534" t="str">
            <v>IONELA ALEXANDRA</v>
          </cell>
          <cell r="F2534">
            <v>8326.18</v>
          </cell>
        </row>
        <row r="2535">
          <cell r="B2535">
            <v>2713</v>
          </cell>
          <cell r="C2535">
            <v>508</v>
          </cell>
          <cell r="D2535" t="str">
            <v>OLIVA</v>
          </cell>
          <cell r="E2535" t="str">
            <v>FRANCESCO LUIS</v>
          </cell>
          <cell r="F2535">
            <v>15549.78</v>
          </cell>
        </row>
        <row r="2536">
          <cell r="B2536">
            <v>2714</v>
          </cell>
          <cell r="C2536">
            <v>990</v>
          </cell>
          <cell r="D2536" t="str">
            <v>ONOR</v>
          </cell>
          <cell r="E2536" t="str">
            <v>AURORA</v>
          </cell>
        </row>
        <row r="2537">
          <cell r="B2537">
            <v>3929</v>
          </cell>
          <cell r="C2537">
            <v>823</v>
          </cell>
          <cell r="D2537" t="str">
            <v>ATA SCUOLA MATERNA</v>
          </cell>
          <cell r="E2537" t="str">
            <v>SANMINIATELLI 5</v>
          </cell>
        </row>
        <row r="2538">
          <cell r="B2538">
            <v>2715</v>
          </cell>
          <cell r="C2538">
            <v>1148</v>
          </cell>
          <cell r="D2538" t="str">
            <v>GENITORE DI</v>
          </cell>
          <cell r="E2538" t="str">
            <v>ORLANDINI ALICE</v>
          </cell>
        </row>
        <row r="2539">
          <cell r="B2539">
            <v>2716</v>
          </cell>
          <cell r="C2539">
            <v>1148</v>
          </cell>
          <cell r="D2539" t="str">
            <v>ORLANDINI</v>
          </cell>
          <cell r="E2539" t="str">
            <v>ALICE</v>
          </cell>
        </row>
        <row r="2540">
          <cell r="B2540">
            <v>2717</v>
          </cell>
          <cell r="C2540">
            <v>1149</v>
          </cell>
          <cell r="D2540" t="str">
            <v>MACCHIA</v>
          </cell>
          <cell r="E2540" t="str">
            <v>ROSANNA</v>
          </cell>
        </row>
        <row r="2541">
          <cell r="B2541">
            <v>2718</v>
          </cell>
          <cell r="C2541">
            <v>1149</v>
          </cell>
          <cell r="D2541" t="str">
            <v>ORSINI</v>
          </cell>
          <cell r="E2541" t="str">
            <v>GIULIA</v>
          </cell>
        </row>
        <row r="2542">
          <cell r="B2542">
            <v>2719</v>
          </cell>
          <cell r="C2542">
            <v>1150</v>
          </cell>
          <cell r="D2542" t="str">
            <v>PAJA</v>
          </cell>
          <cell r="E2542" t="str">
            <v>EGLANTINA</v>
          </cell>
        </row>
        <row r="2543">
          <cell r="B2543">
            <v>2720</v>
          </cell>
          <cell r="C2543">
            <v>1150</v>
          </cell>
          <cell r="D2543" t="str">
            <v>PAJA</v>
          </cell>
          <cell r="E2543" t="str">
            <v>ALESSIA</v>
          </cell>
        </row>
        <row r="2544">
          <cell r="B2544">
            <v>2721</v>
          </cell>
          <cell r="C2544">
            <v>1150</v>
          </cell>
          <cell r="D2544" t="str">
            <v>PAJA</v>
          </cell>
          <cell r="E2544" t="str">
            <v>AMANDA</v>
          </cell>
        </row>
        <row r="2545">
          <cell r="B2545">
            <v>2722</v>
          </cell>
          <cell r="C2545">
            <v>1151</v>
          </cell>
          <cell r="D2545" t="str">
            <v>PALLINI</v>
          </cell>
          <cell r="E2545" t="str">
            <v>CLAUDIO</v>
          </cell>
        </row>
        <row r="2546">
          <cell r="B2546">
            <v>2724</v>
          </cell>
          <cell r="C2546">
            <v>1152</v>
          </cell>
          <cell r="D2546" t="str">
            <v>PARDERA</v>
          </cell>
          <cell r="E2546" t="str">
            <v>LUCA</v>
          </cell>
        </row>
        <row r="2547">
          <cell r="B2547">
            <v>2725</v>
          </cell>
          <cell r="C2547">
            <v>1152</v>
          </cell>
          <cell r="D2547" t="str">
            <v>PARDERA</v>
          </cell>
          <cell r="E2547" t="str">
            <v>SIMONE</v>
          </cell>
        </row>
        <row r="2548">
          <cell r="B2548">
            <v>2726</v>
          </cell>
          <cell r="C2548">
            <v>748</v>
          </cell>
          <cell r="D2548" t="str">
            <v>PARDOSSI</v>
          </cell>
          <cell r="E2548" t="str">
            <v>SAMANTHA</v>
          </cell>
          <cell r="F2548">
            <v>8915.7900000000009</v>
          </cell>
        </row>
        <row r="2549">
          <cell r="B2549">
            <v>2727</v>
          </cell>
          <cell r="C2549">
            <v>1153</v>
          </cell>
          <cell r="D2549" t="str">
            <v>PASQUINUCCI</v>
          </cell>
          <cell r="E2549" t="str">
            <v>ALESSANDRO</v>
          </cell>
        </row>
        <row r="2550">
          <cell r="B2550">
            <v>2728</v>
          </cell>
          <cell r="C2550">
            <v>1153</v>
          </cell>
          <cell r="D2550" t="str">
            <v>PASQUINUCCI</v>
          </cell>
          <cell r="E2550" t="str">
            <v>FRANCESCA</v>
          </cell>
        </row>
        <row r="2551">
          <cell r="B2551">
            <v>2729</v>
          </cell>
          <cell r="C2551">
            <v>1154</v>
          </cell>
          <cell r="D2551" t="str">
            <v>MORINI</v>
          </cell>
          <cell r="E2551" t="str">
            <v>ROBERTA</v>
          </cell>
        </row>
        <row r="2552">
          <cell r="B2552">
            <v>2845</v>
          </cell>
          <cell r="C2552">
            <v>1196</v>
          </cell>
          <cell r="D2552" t="str">
            <v>BACCI</v>
          </cell>
          <cell r="E2552" t="str">
            <v>GIOVANNI</v>
          </cell>
        </row>
        <row r="2553">
          <cell r="B2553">
            <v>2730</v>
          </cell>
          <cell r="C2553">
            <v>1154</v>
          </cell>
          <cell r="D2553" t="str">
            <v>PASQUINUCCI</v>
          </cell>
          <cell r="E2553" t="str">
            <v>GABRIELE</v>
          </cell>
        </row>
        <row r="2554">
          <cell r="B2554">
            <v>2731</v>
          </cell>
          <cell r="C2554">
            <v>1155</v>
          </cell>
          <cell r="D2554" t="str">
            <v>PELLEGRINI</v>
          </cell>
          <cell r="E2554" t="str">
            <v>GRAZIA</v>
          </cell>
        </row>
        <row r="2555">
          <cell r="B2555">
            <v>2732</v>
          </cell>
          <cell r="C2555">
            <v>1155</v>
          </cell>
          <cell r="D2555" t="str">
            <v>PENNINI</v>
          </cell>
          <cell r="E2555" t="str">
            <v>ALBERTO</v>
          </cell>
        </row>
        <row r="2556">
          <cell r="B2556">
            <v>2733</v>
          </cell>
          <cell r="C2556">
            <v>1156</v>
          </cell>
          <cell r="D2556" t="str">
            <v>FEDI</v>
          </cell>
          <cell r="E2556" t="str">
            <v>LARA</v>
          </cell>
          <cell r="F2556">
            <v>10133.33</v>
          </cell>
        </row>
        <row r="2557">
          <cell r="B2557">
            <v>2734</v>
          </cell>
          <cell r="C2557">
            <v>1156</v>
          </cell>
          <cell r="D2557" t="str">
            <v>PILETTI</v>
          </cell>
          <cell r="E2557" t="str">
            <v>ALESSANDRO</v>
          </cell>
          <cell r="F2557">
            <v>10133.33</v>
          </cell>
        </row>
        <row r="2558">
          <cell r="B2558">
            <v>2735</v>
          </cell>
          <cell r="C2558">
            <v>1156</v>
          </cell>
          <cell r="D2558" t="str">
            <v>PILETTI</v>
          </cell>
          <cell r="E2558" t="str">
            <v>GIADA</v>
          </cell>
          <cell r="F2558">
            <v>10133.33</v>
          </cell>
        </row>
        <row r="2559">
          <cell r="B2559">
            <v>2736</v>
          </cell>
          <cell r="C2559">
            <v>1157</v>
          </cell>
          <cell r="D2559" t="str">
            <v>ALESSANDRONI</v>
          </cell>
          <cell r="E2559" t="str">
            <v>DANIELA</v>
          </cell>
        </row>
        <row r="2560">
          <cell r="B2560">
            <v>2737</v>
          </cell>
          <cell r="C2560">
            <v>1157</v>
          </cell>
          <cell r="D2560" t="str">
            <v>PILOTTI</v>
          </cell>
          <cell r="E2560" t="str">
            <v>MICHELE</v>
          </cell>
        </row>
        <row r="2561">
          <cell r="B2561">
            <v>2738</v>
          </cell>
          <cell r="C2561">
            <v>925</v>
          </cell>
          <cell r="D2561" t="str">
            <v>PRATELLI</v>
          </cell>
          <cell r="E2561" t="str">
            <v>CRISTIANO</v>
          </cell>
        </row>
        <row r="2562">
          <cell r="B2562">
            <v>2739</v>
          </cell>
          <cell r="C2562">
            <v>925</v>
          </cell>
          <cell r="D2562" t="str">
            <v>PRATELLI</v>
          </cell>
          <cell r="E2562" t="str">
            <v>LEONARDO</v>
          </cell>
        </row>
        <row r="2563">
          <cell r="B2563">
            <v>2740</v>
          </cell>
          <cell r="C2563">
            <v>925</v>
          </cell>
          <cell r="D2563" t="str">
            <v>PRATELLI</v>
          </cell>
          <cell r="E2563" t="str">
            <v>LORENZO</v>
          </cell>
        </row>
        <row r="2564">
          <cell r="B2564">
            <v>2741</v>
          </cell>
          <cell r="C2564">
            <v>1158</v>
          </cell>
          <cell r="D2564" t="str">
            <v>NOCCHI</v>
          </cell>
          <cell r="E2564" t="str">
            <v>MONICA</v>
          </cell>
        </row>
        <row r="2565">
          <cell r="B2565">
            <v>2742</v>
          </cell>
          <cell r="C2565">
            <v>1158</v>
          </cell>
          <cell r="D2565" t="str">
            <v>PRIAMI</v>
          </cell>
          <cell r="E2565" t="str">
            <v>LUCA</v>
          </cell>
        </row>
        <row r="2566">
          <cell r="B2566">
            <v>2743</v>
          </cell>
          <cell r="C2566">
            <v>1159</v>
          </cell>
          <cell r="D2566" t="str">
            <v>GAUDIANO</v>
          </cell>
          <cell r="E2566" t="str">
            <v>PATRIZIA</v>
          </cell>
        </row>
        <row r="2567">
          <cell r="B2567">
            <v>2745</v>
          </cell>
          <cell r="C2567">
            <v>1160</v>
          </cell>
          <cell r="D2567" t="str">
            <v>ALESSANDRONI</v>
          </cell>
          <cell r="E2567" t="str">
            <v>SIMONA</v>
          </cell>
        </row>
        <row r="2568">
          <cell r="B2568">
            <v>3914</v>
          </cell>
          <cell r="C2568">
            <v>823</v>
          </cell>
          <cell r="D2568" t="str">
            <v>ATA MATERNA CEVOLI</v>
          </cell>
          <cell r="E2568" t="str">
            <v>1</v>
          </cell>
        </row>
        <row r="2569">
          <cell r="B2569">
            <v>2746</v>
          </cell>
          <cell r="C2569">
            <v>1160</v>
          </cell>
          <cell r="D2569" t="str">
            <v>PUCCI</v>
          </cell>
          <cell r="E2569" t="str">
            <v>LETIZIA</v>
          </cell>
        </row>
        <row r="2570">
          <cell r="B2570">
            <v>2747</v>
          </cell>
          <cell r="C2570">
            <v>1161</v>
          </cell>
          <cell r="D2570" t="str">
            <v>PUGLIESI</v>
          </cell>
          <cell r="E2570" t="str">
            <v>ANDREA</v>
          </cell>
        </row>
        <row r="2571">
          <cell r="B2571">
            <v>2748</v>
          </cell>
          <cell r="C2571">
            <v>783</v>
          </cell>
          <cell r="D2571" t="str">
            <v>RADAVELLI</v>
          </cell>
          <cell r="E2571" t="str">
            <v>GIANPAOLO</v>
          </cell>
          <cell r="F2571">
            <v>13739.4</v>
          </cell>
        </row>
        <row r="2572">
          <cell r="B2572">
            <v>2750</v>
          </cell>
          <cell r="C2572">
            <v>740</v>
          </cell>
          <cell r="D2572" t="str">
            <v>RAPEZZI</v>
          </cell>
          <cell r="E2572" t="str">
            <v>ILENYA</v>
          </cell>
          <cell r="F2572">
            <v>17695.54</v>
          </cell>
        </row>
        <row r="2573">
          <cell r="B2573">
            <v>2751</v>
          </cell>
          <cell r="C2573">
            <v>1162</v>
          </cell>
          <cell r="D2573" t="str">
            <v>RICCHI</v>
          </cell>
          <cell r="E2573" t="str">
            <v>CARLO</v>
          </cell>
        </row>
        <row r="2574">
          <cell r="B2574">
            <v>2752</v>
          </cell>
          <cell r="C2574">
            <v>1162</v>
          </cell>
          <cell r="D2574" t="str">
            <v>RICCHI</v>
          </cell>
          <cell r="E2574" t="str">
            <v>DILETTA</v>
          </cell>
        </row>
        <row r="2575">
          <cell r="B2575">
            <v>2753</v>
          </cell>
          <cell r="C2575">
            <v>1163</v>
          </cell>
          <cell r="D2575" t="str">
            <v>CURTO PELLE</v>
          </cell>
          <cell r="E2575" t="str">
            <v>FRANCESCA ROSA</v>
          </cell>
        </row>
        <row r="2576">
          <cell r="B2576">
            <v>2754</v>
          </cell>
          <cell r="C2576">
            <v>1163</v>
          </cell>
          <cell r="D2576" t="str">
            <v>RIZZO</v>
          </cell>
          <cell r="E2576" t="str">
            <v>FEDERICA</v>
          </cell>
        </row>
        <row r="2577">
          <cell r="B2577">
            <v>2755</v>
          </cell>
          <cell r="C2577">
            <v>1164</v>
          </cell>
          <cell r="D2577" t="str">
            <v>BARBARO</v>
          </cell>
          <cell r="E2577" t="str">
            <v>ELENA</v>
          </cell>
        </row>
        <row r="2578">
          <cell r="B2578">
            <v>2756</v>
          </cell>
          <cell r="C2578">
            <v>1164</v>
          </cell>
          <cell r="D2578" t="str">
            <v>ROMAGNOLI</v>
          </cell>
          <cell r="E2578" t="str">
            <v>ALICE</v>
          </cell>
        </row>
        <row r="2579">
          <cell r="B2579">
            <v>2757</v>
          </cell>
          <cell r="C2579">
            <v>1165</v>
          </cell>
          <cell r="D2579" t="str">
            <v>PERILLO</v>
          </cell>
          <cell r="E2579" t="str">
            <v>MICHELA</v>
          </cell>
          <cell r="F2579">
            <v>9209.56</v>
          </cell>
        </row>
        <row r="2580">
          <cell r="B2580">
            <v>2759</v>
          </cell>
          <cell r="C2580">
            <v>1166</v>
          </cell>
          <cell r="D2580" t="str">
            <v>DI PAOLA</v>
          </cell>
          <cell r="E2580" t="str">
            <v>CHIARA</v>
          </cell>
        </row>
        <row r="2581">
          <cell r="B2581">
            <v>2760</v>
          </cell>
          <cell r="C2581">
            <v>1166</v>
          </cell>
          <cell r="D2581" t="str">
            <v>ROMANO</v>
          </cell>
          <cell r="E2581" t="str">
            <v>NICOLO'</v>
          </cell>
        </row>
        <row r="2582">
          <cell r="B2582">
            <v>2761</v>
          </cell>
          <cell r="C2582">
            <v>1165</v>
          </cell>
          <cell r="D2582" t="str">
            <v>ROMANO</v>
          </cell>
          <cell r="E2582" t="str">
            <v>NOEMI</v>
          </cell>
          <cell r="F2582">
            <v>9209.56</v>
          </cell>
        </row>
        <row r="2583">
          <cell r="B2583">
            <v>2762</v>
          </cell>
          <cell r="C2583">
            <v>1021</v>
          </cell>
          <cell r="D2583" t="str">
            <v>ROMOLI</v>
          </cell>
          <cell r="E2583" t="str">
            <v>LORENZO</v>
          </cell>
          <cell r="F2583">
            <v>24667.17</v>
          </cell>
        </row>
        <row r="2584">
          <cell r="B2584">
            <v>2763</v>
          </cell>
          <cell r="C2584">
            <v>643</v>
          </cell>
          <cell r="D2584" t="str">
            <v>SALA</v>
          </cell>
          <cell r="E2584" t="str">
            <v>AGIM</v>
          </cell>
          <cell r="F2584">
            <v>6073.17</v>
          </cell>
        </row>
        <row r="2585">
          <cell r="B2585">
            <v>2764</v>
          </cell>
          <cell r="C2585">
            <v>643</v>
          </cell>
          <cell r="D2585" t="str">
            <v>SALA</v>
          </cell>
          <cell r="E2585" t="str">
            <v>GLORIO</v>
          </cell>
          <cell r="F2585">
            <v>6073.17</v>
          </cell>
        </row>
        <row r="2586">
          <cell r="B2586">
            <v>2765</v>
          </cell>
          <cell r="C2586">
            <v>1167</v>
          </cell>
          <cell r="D2586" t="str">
            <v>SANDU</v>
          </cell>
          <cell r="E2586" t="str">
            <v>LUCICA</v>
          </cell>
        </row>
        <row r="2587">
          <cell r="B2587">
            <v>2766</v>
          </cell>
          <cell r="C2587">
            <v>1167</v>
          </cell>
          <cell r="D2587" t="str">
            <v>SANDU</v>
          </cell>
          <cell r="E2587" t="str">
            <v>MIHAELA AMALIA</v>
          </cell>
        </row>
        <row r="2588">
          <cell r="B2588">
            <v>2768</v>
          </cell>
          <cell r="C2588">
            <v>928</v>
          </cell>
          <cell r="D2588" t="str">
            <v>SANTINI</v>
          </cell>
          <cell r="E2588" t="str">
            <v>MANUEL YORICK</v>
          </cell>
        </row>
        <row r="2589">
          <cell r="B2589">
            <v>2769</v>
          </cell>
          <cell r="C2589">
            <v>1168</v>
          </cell>
          <cell r="D2589" t="str">
            <v>BAGNOLI</v>
          </cell>
          <cell r="E2589" t="str">
            <v>FRANCESCA</v>
          </cell>
        </row>
        <row r="2590">
          <cell r="B2590">
            <v>2770</v>
          </cell>
          <cell r="C2590">
            <v>1168</v>
          </cell>
          <cell r="D2590" t="str">
            <v>SARPERI</v>
          </cell>
          <cell r="E2590" t="str">
            <v>MARCO</v>
          </cell>
        </row>
        <row r="2591">
          <cell r="B2591">
            <v>2771</v>
          </cell>
          <cell r="C2591">
            <v>1169</v>
          </cell>
          <cell r="D2591" t="str">
            <v>SARTINI</v>
          </cell>
          <cell r="E2591" t="str">
            <v>LUCA</v>
          </cell>
          <cell r="F2591">
            <v>8170</v>
          </cell>
        </row>
        <row r="2592">
          <cell r="B2592">
            <v>2772</v>
          </cell>
          <cell r="C2592">
            <v>1169</v>
          </cell>
          <cell r="D2592" t="str">
            <v>SARTINI</v>
          </cell>
          <cell r="E2592" t="str">
            <v>GIULIO</v>
          </cell>
          <cell r="F2592">
            <v>8170</v>
          </cell>
        </row>
        <row r="2593">
          <cell r="B2593">
            <v>2773</v>
          </cell>
          <cell r="C2593">
            <v>1170</v>
          </cell>
          <cell r="D2593" t="str">
            <v>GATTO</v>
          </cell>
          <cell r="E2593" t="str">
            <v>PIETRINA</v>
          </cell>
        </row>
        <row r="2594">
          <cell r="B2594">
            <v>2774</v>
          </cell>
          <cell r="C2594">
            <v>1170</v>
          </cell>
          <cell r="D2594" t="str">
            <v>SAUCHELLA</v>
          </cell>
          <cell r="E2594" t="str">
            <v>JESSICA</v>
          </cell>
        </row>
        <row r="2595">
          <cell r="B2595">
            <v>2775</v>
          </cell>
          <cell r="C2595">
            <v>500</v>
          </cell>
          <cell r="D2595" t="str">
            <v>SCALZI</v>
          </cell>
          <cell r="E2595" t="str">
            <v>FRANCESCO</v>
          </cell>
        </row>
        <row r="2596">
          <cell r="B2596">
            <v>2776</v>
          </cell>
          <cell r="C2596">
            <v>1171</v>
          </cell>
          <cell r="D2596" t="str">
            <v>SCHIAVONE</v>
          </cell>
          <cell r="E2596" t="str">
            <v>EMILIO</v>
          </cell>
        </row>
        <row r="2597">
          <cell r="B2597">
            <v>2777</v>
          </cell>
          <cell r="C2597">
            <v>1171</v>
          </cell>
          <cell r="D2597" t="str">
            <v>SCHIAVONE</v>
          </cell>
          <cell r="E2597" t="str">
            <v>SIMONE</v>
          </cell>
        </row>
        <row r="2598">
          <cell r="B2598">
            <v>2778</v>
          </cell>
          <cell r="C2598">
            <v>1172</v>
          </cell>
          <cell r="D2598" t="str">
            <v>RICCI</v>
          </cell>
          <cell r="E2598" t="str">
            <v>ASTRID</v>
          </cell>
          <cell r="F2598">
            <v>5744.59</v>
          </cell>
        </row>
        <row r="2599">
          <cell r="B2599">
            <v>2779</v>
          </cell>
          <cell r="C2599">
            <v>1172</v>
          </cell>
          <cell r="D2599" t="str">
            <v>SECCHIARI</v>
          </cell>
          <cell r="E2599" t="str">
            <v>NADINE</v>
          </cell>
          <cell r="F2599">
            <v>5744.59</v>
          </cell>
        </row>
        <row r="2600">
          <cell r="B2600">
            <v>2780</v>
          </cell>
          <cell r="C2600">
            <v>1172</v>
          </cell>
          <cell r="D2600" t="str">
            <v>SECCHIARI</v>
          </cell>
          <cell r="E2600" t="str">
            <v>NOEMI</v>
          </cell>
          <cell r="F2600">
            <v>5744.59</v>
          </cell>
        </row>
        <row r="2601">
          <cell r="B2601">
            <v>2782</v>
          </cell>
          <cell r="C2601">
            <v>501</v>
          </cell>
          <cell r="D2601" t="str">
            <v>SENESI</v>
          </cell>
          <cell r="E2601" t="str">
            <v>NICOLA</v>
          </cell>
        </row>
        <row r="2602">
          <cell r="B2602">
            <v>2783</v>
          </cell>
          <cell r="C2602">
            <v>1173</v>
          </cell>
          <cell r="D2602" t="str">
            <v>MAFFEI</v>
          </cell>
          <cell r="E2602" t="str">
            <v>FULVIA</v>
          </cell>
        </row>
        <row r="2603">
          <cell r="B2603">
            <v>2784</v>
          </cell>
          <cell r="C2603">
            <v>1173</v>
          </cell>
          <cell r="D2603" t="str">
            <v>SERPA</v>
          </cell>
          <cell r="E2603" t="str">
            <v>CARLOTTA</v>
          </cell>
        </row>
        <row r="2604">
          <cell r="B2604">
            <v>2785</v>
          </cell>
          <cell r="C2604">
            <v>1174</v>
          </cell>
          <cell r="D2604" t="str">
            <v>SIMONCINI</v>
          </cell>
          <cell r="E2604" t="str">
            <v>CLAUDIO</v>
          </cell>
        </row>
        <row r="2605">
          <cell r="B2605">
            <v>2786</v>
          </cell>
          <cell r="C2605">
            <v>1174</v>
          </cell>
          <cell r="D2605" t="str">
            <v>SIMONCINI</v>
          </cell>
          <cell r="E2605" t="str">
            <v>LORENZO</v>
          </cell>
        </row>
        <row r="2606">
          <cell r="B2606">
            <v>2787</v>
          </cell>
          <cell r="C2606">
            <v>1175</v>
          </cell>
          <cell r="D2606" t="str">
            <v>SMERILLI</v>
          </cell>
          <cell r="E2606" t="str">
            <v>MASSIMO</v>
          </cell>
        </row>
        <row r="2607">
          <cell r="B2607">
            <v>2788</v>
          </cell>
          <cell r="C2607">
            <v>1175</v>
          </cell>
          <cell r="D2607" t="str">
            <v>SMERILLI</v>
          </cell>
          <cell r="E2607" t="str">
            <v>LUCA</v>
          </cell>
        </row>
        <row r="2608">
          <cell r="B2608">
            <v>2789</v>
          </cell>
          <cell r="C2608">
            <v>1176</v>
          </cell>
          <cell r="D2608" t="str">
            <v>GRONCHI</v>
          </cell>
          <cell r="E2608" t="str">
            <v>ILARIA</v>
          </cell>
        </row>
        <row r="2609">
          <cell r="B2609">
            <v>2790</v>
          </cell>
          <cell r="C2609">
            <v>1176</v>
          </cell>
          <cell r="D2609" t="str">
            <v>SONETTI</v>
          </cell>
          <cell r="E2609" t="str">
            <v>IACOPO</v>
          </cell>
        </row>
        <row r="2610">
          <cell r="B2610">
            <v>2791</v>
          </cell>
          <cell r="C2610">
            <v>845</v>
          </cell>
          <cell r="D2610" t="str">
            <v>SORRENTINO</v>
          </cell>
          <cell r="E2610" t="str">
            <v>GIANNI</v>
          </cell>
        </row>
        <row r="2611">
          <cell r="B2611">
            <v>2792</v>
          </cell>
          <cell r="C2611">
            <v>580</v>
          </cell>
          <cell r="D2611" t="str">
            <v>SPAHIU</v>
          </cell>
          <cell r="E2611" t="str">
            <v>LUIZA</v>
          </cell>
          <cell r="F2611">
            <v>3931.62</v>
          </cell>
        </row>
        <row r="2612">
          <cell r="B2612">
            <v>2793</v>
          </cell>
          <cell r="C2612">
            <v>476</v>
          </cell>
          <cell r="D2612" t="str">
            <v>SPEDALE</v>
          </cell>
          <cell r="E2612" t="str">
            <v>AURORA</v>
          </cell>
          <cell r="F2612">
            <v>7280.66</v>
          </cell>
        </row>
        <row r="2613">
          <cell r="B2613">
            <v>2794</v>
          </cell>
          <cell r="C2613">
            <v>765</v>
          </cell>
          <cell r="D2613" t="str">
            <v>SPINELLI</v>
          </cell>
          <cell r="E2613" t="str">
            <v>DAMIANO</v>
          </cell>
        </row>
        <row r="2614">
          <cell r="B2614">
            <v>2796</v>
          </cell>
          <cell r="C2614">
            <v>1177</v>
          </cell>
          <cell r="D2614" t="str">
            <v>STABILE</v>
          </cell>
          <cell r="E2614" t="str">
            <v>NICOLO'</v>
          </cell>
        </row>
        <row r="2615">
          <cell r="B2615">
            <v>2797</v>
          </cell>
          <cell r="C2615">
            <v>1178</v>
          </cell>
          <cell r="D2615" t="str">
            <v>ANGELI</v>
          </cell>
          <cell r="E2615" t="str">
            <v>MARIANGELA</v>
          </cell>
          <cell r="F2615">
            <v>17620.8</v>
          </cell>
        </row>
        <row r="2616">
          <cell r="B2616">
            <v>2798</v>
          </cell>
          <cell r="C2616">
            <v>1178</v>
          </cell>
          <cell r="D2616" t="str">
            <v>SUSINI</v>
          </cell>
          <cell r="E2616" t="str">
            <v>GIACOMO</v>
          </cell>
          <cell r="F2616">
            <v>17620.8</v>
          </cell>
        </row>
        <row r="2617">
          <cell r="B2617">
            <v>2799</v>
          </cell>
          <cell r="C2617">
            <v>1179</v>
          </cell>
          <cell r="D2617" t="str">
            <v>TEDESCHI</v>
          </cell>
          <cell r="E2617" t="str">
            <v>FABIO</v>
          </cell>
        </row>
        <row r="2618">
          <cell r="B2618">
            <v>2800</v>
          </cell>
          <cell r="C2618">
            <v>1179</v>
          </cell>
          <cell r="D2618" t="str">
            <v>TEDESCHI</v>
          </cell>
          <cell r="E2618" t="str">
            <v>MARCO</v>
          </cell>
        </row>
        <row r="2619">
          <cell r="B2619">
            <v>3956</v>
          </cell>
          <cell r="C2619">
            <v>1555</v>
          </cell>
          <cell r="D2619" t="str">
            <v>BOUREGBA</v>
          </cell>
          <cell r="E2619" t="str">
            <v>YASSIN</v>
          </cell>
          <cell r="F2619">
            <v>2360.14</v>
          </cell>
        </row>
        <row r="2620">
          <cell r="B2620">
            <v>2802</v>
          </cell>
          <cell r="C2620">
            <v>742</v>
          </cell>
          <cell r="D2620" t="str">
            <v>TOGNONI</v>
          </cell>
          <cell r="E2620" t="str">
            <v>GIADA</v>
          </cell>
        </row>
        <row r="2621">
          <cell r="B2621">
            <v>2803</v>
          </cell>
          <cell r="C2621">
            <v>1180</v>
          </cell>
          <cell r="D2621" t="str">
            <v>PRATALI</v>
          </cell>
          <cell r="E2621" t="str">
            <v>FABIOLA</v>
          </cell>
        </row>
        <row r="2622">
          <cell r="B2622">
            <v>2804</v>
          </cell>
          <cell r="C2622">
            <v>1180</v>
          </cell>
          <cell r="D2622" t="str">
            <v>TONCELLI</v>
          </cell>
          <cell r="E2622" t="str">
            <v>MATILDE</v>
          </cell>
        </row>
        <row r="2623">
          <cell r="B2623">
            <v>2805</v>
          </cell>
          <cell r="C2623">
            <v>1181</v>
          </cell>
          <cell r="D2623" t="str">
            <v>DE SANTIS</v>
          </cell>
          <cell r="E2623" t="str">
            <v>CHIARA</v>
          </cell>
        </row>
        <row r="2624">
          <cell r="B2624">
            <v>2806</v>
          </cell>
          <cell r="C2624">
            <v>1181</v>
          </cell>
          <cell r="D2624" t="str">
            <v>VALENSIO</v>
          </cell>
          <cell r="E2624" t="str">
            <v>ILARIA</v>
          </cell>
        </row>
        <row r="2625">
          <cell r="B2625">
            <v>2807</v>
          </cell>
          <cell r="C2625">
            <v>1182</v>
          </cell>
          <cell r="D2625" t="str">
            <v>VANNI</v>
          </cell>
          <cell r="E2625" t="str">
            <v>CARLO</v>
          </cell>
        </row>
        <row r="2626">
          <cell r="B2626">
            <v>2808</v>
          </cell>
          <cell r="C2626">
            <v>1182</v>
          </cell>
          <cell r="D2626" t="str">
            <v>VANNI</v>
          </cell>
          <cell r="E2626" t="str">
            <v>FRANCESCA MARIA</v>
          </cell>
        </row>
        <row r="2627">
          <cell r="B2627">
            <v>2809</v>
          </cell>
          <cell r="C2627">
            <v>494</v>
          </cell>
          <cell r="D2627" t="str">
            <v>VENEZIANO</v>
          </cell>
          <cell r="E2627" t="str">
            <v>MATTEO</v>
          </cell>
        </row>
        <row r="2628">
          <cell r="B2628">
            <v>2811</v>
          </cell>
          <cell r="C2628">
            <v>1183</v>
          </cell>
          <cell r="D2628" t="str">
            <v>VITALE</v>
          </cell>
          <cell r="E2628" t="str">
            <v>FILIPPO</v>
          </cell>
          <cell r="F2628">
            <v>0</v>
          </cell>
        </row>
        <row r="2629">
          <cell r="B2629">
            <v>2812</v>
          </cell>
          <cell r="C2629">
            <v>1184</v>
          </cell>
          <cell r="D2629" t="str">
            <v>VITALE</v>
          </cell>
          <cell r="E2629" t="str">
            <v>PAOLO</v>
          </cell>
        </row>
        <row r="2630">
          <cell r="B2630">
            <v>2813</v>
          </cell>
          <cell r="C2630">
            <v>1184</v>
          </cell>
          <cell r="D2630" t="str">
            <v>VITALE</v>
          </cell>
          <cell r="E2630" t="str">
            <v>GIULIA</v>
          </cell>
        </row>
        <row r="2631">
          <cell r="B2631">
            <v>2814</v>
          </cell>
          <cell r="C2631">
            <v>726</v>
          </cell>
          <cell r="D2631" t="str">
            <v>VOLPI</v>
          </cell>
          <cell r="E2631" t="str">
            <v>ALESSIA</v>
          </cell>
        </row>
        <row r="2632">
          <cell r="B2632">
            <v>2815</v>
          </cell>
          <cell r="C2632">
            <v>1185</v>
          </cell>
          <cell r="D2632" t="str">
            <v>XHAURI</v>
          </cell>
          <cell r="E2632" t="str">
            <v>MAJLINDA</v>
          </cell>
        </row>
        <row r="2633">
          <cell r="B2633">
            <v>2816</v>
          </cell>
          <cell r="C2633">
            <v>1185</v>
          </cell>
          <cell r="D2633" t="str">
            <v>XHAURI</v>
          </cell>
          <cell r="E2633" t="str">
            <v>ERIS</v>
          </cell>
        </row>
        <row r="2634">
          <cell r="B2634">
            <v>2817</v>
          </cell>
          <cell r="C2634">
            <v>1185</v>
          </cell>
          <cell r="D2634" t="str">
            <v>XHAURI</v>
          </cell>
          <cell r="E2634" t="str">
            <v>IGLI</v>
          </cell>
        </row>
        <row r="2635">
          <cell r="B2635">
            <v>2818</v>
          </cell>
          <cell r="C2635">
            <v>601</v>
          </cell>
          <cell r="D2635" t="str">
            <v>XUE</v>
          </cell>
          <cell r="E2635" t="str">
            <v>ALESSIA</v>
          </cell>
        </row>
        <row r="2636">
          <cell r="B2636">
            <v>2819</v>
          </cell>
          <cell r="C2636">
            <v>1186</v>
          </cell>
          <cell r="D2636" t="str">
            <v>LOMBARDI</v>
          </cell>
          <cell r="E2636" t="str">
            <v>LAURA</v>
          </cell>
        </row>
        <row r="2637">
          <cell r="B2637">
            <v>2820</v>
          </cell>
          <cell r="C2637">
            <v>1186</v>
          </cell>
          <cell r="D2637" t="str">
            <v>ZINGONI</v>
          </cell>
          <cell r="E2637" t="str">
            <v>NICCOLO'</v>
          </cell>
        </row>
        <row r="2638">
          <cell r="B2638">
            <v>2821</v>
          </cell>
          <cell r="C2638">
            <v>823</v>
          </cell>
          <cell r="D2638" t="str">
            <v>INS. MED. PERIGNANO</v>
          </cell>
          <cell r="E2638" t="str">
            <v>1A</v>
          </cell>
        </row>
        <row r="2639">
          <cell r="B2639">
            <v>2822</v>
          </cell>
          <cell r="C2639">
            <v>823</v>
          </cell>
          <cell r="D2639" t="str">
            <v>INS. MED. PERIGNANO</v>
          </cell>
          <cell r="E2639" t="str">
            <v>3C</v>
          </cell>
        </row>
        <row r="2640">
          <cell r="B2640">
            <v>2823</v>
          </cell>
          <cell r="C2640">
            <v>1187</v>
          </cell>
          <cell r="D2640" t="str">
            <v>ABBATIELLO</v>
          </cell>
          <cell r="E2640" t="str">
            <v>ANTONIO</v>
          </cell>
        </row>
        <row r="2641">
          <cell r="B2641">
            <v>2824</v>
          </cell>
          <cell r="C2641">
            <v>1187</v>
          </cell>
          <cell r="D2641" t="str">
            <v>ABBATIELLO</v>
          </cell>
          <cell r="E2641" t="str">
            <v>DIEGO</v>
          </cell>
        </row>
        <row r="2642">
          <cell r="B2642">
            <v>2825</v>
          </cell>
          <cell r="C2642">
            <v>1188</v>
          </cell>
          <cell r="D2642" t="str">
            <v>ABBATIELLO</v>
          </cell>
          <cell r="E2642" t="str">
            <v>LUCIA</v>
          </cell>
        </row>
        <row r="2643">
          <cell r="B2643">
            <v>2826</v>
          </cell>
          <cell r="C2643">
            <v>1188</v>
          </cell>
          <cell r="D2643" t="str">
            <v>ABBATIELLO</v>
          </cell>
          <cell r="E2643" t="str">
            <v>NINO</v>
          </cell>
        </row>
        <row r="2644">
          <cell r="B2644">
            <v>2828</v>
          </cell>
          <cell r="C2644">
            <v>1189</v>
          </cell>
          <cell r="D2644" t="str">
            <v>AGRESTA</v>
          </cell>
          <cell r="E2644" t="str">
            <v>SEBASTIANO</v>
          </cell>
        </row>
        <row r="2645">
          <cell r="B2645">
            <v>2829</v>
          </cell>
          <cell r="C2645">
            <v>727</v>
          </cell>
          <cell r="D2645" t="str">
            <v>ALFANO</v>
          </cell>
          <cell r="E2645" t="str">
            <v>FRANCESCO GIOVANNI</v>
          </cell>
          <cell r="F2645">
            <v>25964.9</v>
          </cell>
        </row>
        <row r="2646">
          <cell r="B2646">
            <v>2830</v>
          </cell>
          <cell r="C2646">
            <v>727</v>
          </cell>
          <cell r="D2646" t="str">
            <v>ALFANO</v>
          </cell>
          <cell r="E2646" t="str">
            <v>LUCA</v>
          </cell>
          <cell r="F2646">
            <v>25964.9</v>
          </cell>
        </row>
        <row r="2647">
          <cell r="B2647">
            <v>2831</v>
          </cell>
          <cell r="C2647">
            <v>1190</v>
          </cell>
          <cell r="D2647" t="str">
            <v>ARTENE</v>
          </cell>
          <cell r="E2647" t="str">
            <v>ANA LOREDANA</v>
          </cell>
        </row>
        <row r="2648">
          <cell r="B2648">
            <v>2832</v>
          </cell>
          <cell r="C2648">
            <v>1190</v>
          </cell>
          <cell r="D2648" t="str">
            <v>AMARIEI</v>
          </cell>
          <cell r="E2648" t="str">
            <v>COJOCARU ALEXANDRU</v>
          </cell>
        </row>
        <row r="2649">
          <cell r="B2649">
            <v>2833</v>
          </cell>
          <cell r="C2649">
            <v>1191</v>
          </cell>
          <cell r="D2649" t="str">
            <v>ROSCIANO</v>
          </cell>
          <cell r="E2649" t="str">
            <v>ENZA</v>
          </cell>
        </row>
        <row r="2650">
          <cell r="B2650">
            <v>2834</v>
          </cell>
          <cell r="C2650">
            <v>1191</v>
          </cell>
          <cell r="D2650" t="str">
            <v>ANDREASI</v>
          </cell>
          <cell r="E2650" t="str">
            <v>LEONARDO</v>
          </cell>
        </row>
        <row r="2651">
          <cell r="B2651">
            <v>2835</v>
          </cell>
          <cell r="C2651">
            <v>810</v>
          </cell>
          <cell r="D2651" t="str">
            <v>ANGIOLINI</v>
          </cell>
          <cell r="E2651" t="str">
            <v>SARA</v>
          </cell>
        </row>
        <row r="2652">
          <cell r="B2652">
            <v>2836</v>
          </cell>
          <cell r="C2652">
            <v>1192</v>
          </cell>
          <cell r="D2652" t="str">
            <v>ARFAOUI</v>
          </cell>
          <cell r="E2652" t="str">
            <v>LOTFI</v>
          </cell>
        </row>
        <row r="2653">
          <cell r="B2653">
            <v>2837</v>
          </cell>
          <cell r="C2653">
            <v>1192</v>
          </cell>
          <cell r="D2653" t="str">
            <v>ARFAOUI</v>
          </cell>
          <cell r="E2653" t="str">
            <v>HIBA</v>
          </cell>
        </row>
        <row r="2654">
          <cell r="B2654">
            <v>2838</v>
          </cell>
          <cell r="C2654">
            <v>1193</v>
          </cell>
          <cell r="D2654" t="str">
            <v>LUSCHI</v>
          </cell>
          <cell r="E2654" t="str">
            <v>STEFANIA</v>
          </cell>
        </row>
        <row r="2655">
          <cell r="B2655">
            <v>2839</v>
          </cell>
          <cell r="C2655">
            <v>1193</v>
          </cell>
          <cell r="D2655" t="str">
            <v>AVOLESE</v>
          </cell>
          <cell r="E2655" t="str">
            <v>SEBASTIANO</v>
          </cell>
        </row>
        <row r="2656">
          <cell r="B2656">
            <v>2841</v>
          </cell>
          <cell r="C2656">
            <v>1194</v>
          </cell>
          <cell r="D2656" t="str">
            <v>BACCHI</v>
          </cell>
          <cell r="E2656" t="str">
            <v>MARTINA</v>
          </cell>
        </row>
        <row r="2657">
          <cell r="B2657">
            <v>2842</v>
          </cell>
          <cell r="C2657">
            <v>729</v>
          </cell>
          <cell r="D2657" t="str">
            <v>DE RANIERI</v>
          </cell>
          <cell r="E2657" t="str">
            <v>SONIA</v>
          </cell>
        </row>
        <row r="2658">
          <cell r="B2658">
            <v>2843</v>
          </cell>
          <cell r="C2658">
            <v>1195</v>
          </cell>
          <cell r="D2658" t="str">
            <v>BACCI</v>
          </cell>
          <cell r="E2658" t="str">
            <v>MARTINA</v>
          </cell>
        </row>
        <row r="2659">
          <cell r="B2659">
            <v>2844</v>
          </cell>
          <cell r="C2659">
            <v>1027</v>
          </cell>
          <cell r="D2659" t="str">
            <v>BACCI</v>
          </cell>
          <cell r="E2659" t="str">
            <v>SAMANTA</v>
          </cell>
        </row>
        <row r="2660">
          <cell r="B2660">
            <v>2846</v>
          </cell>
          <cell r="C2660">
            <v>1196</v>
          </cell>
          <cell r="D2660" t="str">
            <v>BACCI</v>
          </cell>
          <cell r="E2660" t="str">
            <v>SILVIO</v>
          </cell>
        </row>
        <row r="2661">
          <cell r="B2661">
            <v>2847</v>
          </cell>
          <cell r="C2661">
            <v>1030</v>
          </cell>
          <cell r="D2661" t="str">
            <v>BACCIARELLI</v>
          </cell>
          <cell r="E2661" t="str">
            <v>FABRIZIO</v>
          </cell>
        </row>
        <row r="2662">
          <cell r="B2662">
            <v>2848</v>
          </cell>
          <cell r="C2662">
            <v>1030</v>
          </cell>
          <cell r="D2662" t="str">
            <v>BACCIARELLI</v>
          </cell>
          <cell r="E2662" t="str">
            <v>SIMONE</v>
          </cell>
        </row>
        <row r="2663">
          <cell r="B2663">
            <v>2849</v>
          </cell>
          <cell r="C2663">
            <v>938</v>
          </cell>
          <cell r="D2663" t="str">
            <v>BACHI</v>
          </cell>
          <cell r="E2663" t="str">
            <v>MARCO</v>
          </cell>
        </row>
        <row r="2664">
          <cell r="B2664">
            <v>2850</v>
          </cell>
          <cell r="C2664">
            <v>1197</v>
          </cell>
          <cell r="D2664" t="str">
            <v>BAGAGLI</v>
          </cell>
          <cell r="E2664" t="str">
            <v>AUGUSTO</v>
          </cell>
        </row>
        <row r="2665">
          <cell r="B2665">
            <v>2851</v>
          </cell>
          <cell r="C2665">
            <v>1197</v>
          </cell>
          <cell r="D2665" t="str">
            <v>BAGAGLI</v>
          </cell>
          <cell r="E2665" t="str">
            <v>SARA</v>
          </cell>
        </row>
        <row r="2666">
          <cell r="B2666">
            <v>2852</v>
          </cell>
          <cell r="C2666">
            <v>1034</v>
          </cell>
          <cell r="D2666" t="str">
            <v>BALDINI</v>
          </cell>
          <cell r="E2666" t="str">
            <v>JACOPO</v>
          </cell>
        </row>
        <row r="2667">
          <cell r="B2667">
            <v>2853</v>
          </cell>
          <cell r="C2667">
            <v>1198</v>
          </cell>
          <cell r="D2667" t="str">
            <v>BERNARDESCHI</v>
          </cell>
          <cell r="E2667" t="str">
            <v>SONIA</v>
          </cell>
        </row>
        <row r="2668">
          <cell r="B2668">
            <v>2854</v>
          </cell>
          <cell r="C2668">
            <v>1198</v>
          </cell>
          <cell r="D2668" t="str">
            <v>BALDUCCI</v>
          </cell>
          <cell r="E2668" t="str">
            <v>NICOLETTA</v>
          </cell>
        </row>
        <row r="2669">
          <cell r="B2669">
            <v>2855</v>
          </cell>
          <cell r="C2669">
            <v>939</v>
          </cell>
          <cell r="D2669" t="str">
            <v>BALESTRI</v>
          </cell>
          <cell r="E2669" t="str">
            <v>FILIPPO</v>
          </cell>
        </row>
        <row r="2670">
          <cell r="B2670">
            <v>2856</v>
          </cell>
          <cell r="C2670">
            <v>428</v>
          </cell>
          <cell r="D2670" t="str">
            <v>BALESTRI</v>
          </cell>
          <cell r="E2670" t="str">
            <v>MATTEO</v>
          </cell>
          <cell r="F2670">
            <v>20062.03</v>
          </cell>
        </row>
        <row r="2671">
          <cell r="B2671">
            <v>2857</v>
          </cell>
          <cell r="C2671">
            <v>1035</v>
          </cell>
          <cell r="D2671" t="str">
            <v>BALSAMO</v>
          </cell>
          <cell r="E2671" t="str">
            <v>DOMENICO</v>
          </cell>
        </row>
        <row r="2672">
          <cell r="B2672">
            <v>2858</v>
          </cell>
          <cell r="C2672">
            <v>801</v>
          </cell>
          <cell r="D2672" t="str">
            <v>MURRU</v>
          </cell>
          <cell r="E2672" t="str">
            <v>SABRINA</v>
          </cell>
        </row>
        <row r="2673">
          <cell r="B2673">
            <v>2859</v>
          </cell>
          <cell r="C2673">
            <v>801</v>
          </cell>
          <cell r="D2673" t="str">
            <v>BARCA</v>
          </cell>
          <cell r="E2673" t="str">
            <v>CRISTIANO</v>
          </cell>
        </row>
        <row r="2674">
          <cell r="B2674">
            <v>2860</v>
          </cell>
          <cell r="C2674">
            <v>1199</v>
          </cell>
          <cell r="D2674" t="str">
            <v>FIORETTI</v>
          </cell>
          <cell r="E2674" t="str">
            <v>EDI</v>
          </cell>
        </row>
        <row r="2675">
          <cell r="B2675">
            <v>2861</v>
          </cell>
          <cell r="C2675">
            <v>1199</v>
          </cell>
          <cell r="D2675" t="str">
            <v>BARDI</v>
          </cell>
          <cell r="E2675" t="str">
            <v>MARTINA</v>
          </cell>
        </row>
        <row r="2676">
          <cell r="B2676">
            <v>2862</v>
          </cell>
          <cell r="C2676">
            <v>896</v>
          </cell>
          <cell r="D2676" t="str">
            <v>BARONE</v>
          </cell>
          <cell r="E2676" t="str">
            <v>TATIENNE</v>
          </cell>
          <cell r="F2676">
            <v>16291.85</v>
          </cell>
        </row>
        <row r="2677">
          <cell r="B2677">
            <v>2863</v>
          </cell>
          <cell r="C2677">
            <v>1200</v>
          </cell>
          <cell r="D2677" t="str">
            <v>KUBLIK</v>
          </cell>
          <cell r="E2677" t="str">
            <v>ELVIRA</v>
          </cell>
        </row>
        <row r="2678">
          <cell r="B2678">
            <v>2864</v>
          </cell>
          <cell r="C2678">
            <v>1200</v>
          </cell>
          <cell r="D2678" t="str">
            <v>BARSACCHI</v>
          </cell>
          <cell r="E2678" t="str">
            <v>MICHELE</v>
          </cell>
        </row>
        <row r="2679">
          <cell r="B2679">
            <v>2865</v>
          </cell>
          <cell r="C2679">
            <v>603</v>
          </cell>
          <cell r="D2679" t="str">
            <v>BARSOTTINI</v>
          </cell>
          <cell r="E2679" t="str">
            <v>LORENZO</v>
          </cell>
        </row>
        <row r="2680">
          <cell r="B2680">
            <v>2866</v>
          </cell>
          <cell r="C2680">
            <v>1039</v>
          </cell>
          <cell r="D2680" t="str">
            <v>BARTOLINI</v>
          </cell>
          <cell r="E2680" t="str">
            <v>GIULIA</v>
          </cell>
        </row>
        <row r="2681">
          <cell r="B2681">
            <v>2867</v>
          </cell>
          <cell r="C2681">
            <v>1201</v>
          </cell>
          <cell r="D2681" t="str">
            <v>LENZI</v>
          </cell>
          <cell r="E2681" t="str">
            <v>SILVANA</v>
          </cell>
        </row>
        <row r="2682">
          <cell r="B2682">
            <v>2868</v>
          </cell>
          <cell r="C2682">
            <v>1201</v>
          </cell>
          <cell r="D2682" t="str">
            <v>BECHERINI</v>
          </cell>
          <cell r="E2682" t="str">
            <v>ENRICA</v>
          </cell>
        </row>
        <row r="2683">
          <cell r="B2683">
            <v>2869</v>
          </cell>
          <cell r="C2683">
            <v>1041</v>
          </cell>
          <cell r="D2683" t="str">
            <v>BECHERINI</v>
          </cell>
          <cell r="E2683" t="str">
            <v>MICHAEL</v>
          </cell>
        </row>
        <row r="2684">
          <cell r="B2684">
            <v>2870</v>
          </cell>
          <cell r="C2684">
            <v>1201</v>
          </cell>
          <cell r="D2684" t="str">
            <v>BECHERINI</v>
          </cell>
          <cell r="E2684" t="str">
            <v>SILVIA</v>
          </cell>
        </row>
        <row r="2685">
          <cell r="B2685">
            <v>2871</v>
          </cell>
          <cell r="C2685">
            <v>1202</v>
          </cell>
          <cell r="D2685" t="str">
            <v>TURINI</v>
          </cell>
          <cell r="E2685" t="str">
            <v>ALESSANDRA</v>
          </cell>
        </row>
        <row r="2686">
          <cell r="B2686">
            <v>2872</v>
          </cell>
          <cell r="C2686">
            <v>1202</v>
          </cell>
          <cell r="D2686" t="str">
            <v>BECUCCI</v>
          </cell>
          <cell r="E2686" t="str">
            <v>LEONARDO</v>
          </cell>
        </row>
        <row r="2687">
          <cell r="B2687">
            <v>2873</v>
          </cell>
          <cell r="C2687">
            <v>1203</v>
          </cell>
          <cell r="D2687" t="str">
            <v>BECUCCI</v>
          </cell>
          <cell r="E2687" t="str">
            <v>ANDREA</v>
          </cell>
        </row>
        <row r="2688">
          <cell r="B2688">
            <v>2874</v>
          </cell>
          <cell r="C2688">
            <v>1203</v>
          </cell>
          <cell r="D2688" t="str">
            <v>BECUCCI</v>
          </cell>
          <cell r="E2688" t="str">
            <v>MATTEO</v>
          </cell>
        </row>
        <row r="2689">
          <cell r="B2689">
            <v>2875</v>
          </cell>
          <cell r="C2689">
            <v>1042</v>
          </cell>
          <cell r="D2689" t="str">
            <v>BEJTJA</v>
          </cell>
          <cell r="E2689" t="str">
            <v>NEZIR</v>
          </cell>
        </row>
        <row r="2690">
          <cell r="B2690">
            <v>2881</v>
          </cell>
          <cell r="C2690">
            <v>1205</v>
          </cell>
          <cell r="D2690" t="str">
            <v>BENDINELLI</v>
          </cell>
          <cell r="E2690" t="str">
            <v>VALTER</v>
          </cell>
        </row>
        <row r="2691">
          <cell r="B2691">
            <v>2877</v>
          </cell>
          <cell r="C2691">
            <v>1044</v>
          </cell>
          <cell r="D2691" t="str">
            <v>BELGHIRU</v>
          </cell>
          <cell r="E2691" t="str">
            <v>CASIAN-IONUT</v>
          </cell>
        </row>
        <row r="2692">
          <cell r="B2692">
            <v>2878</v>
          </cell>
          <cell r="C2692">
            <v>1045</v>
          </cell>
          <cell r="D2692" t="str">
            <v>BELLUCCI</v>
          </cell>
          <cell r="E2692" t="str">
            <v>GIULIA</v>
          </cell>
        </row>
        <row r="2693">
          <cell r="B2693">
            <v>2879</v>
          </cell>
          <cell r="C2693">
            <v>1204</v>
          </cell>
          <cell r="D2693" t="str">
            <v>BENCIVINNI</v>
          </cell>
          <cell r="E2693" t="str">
            <v>GIUSEPPE ANTONIO</v>
          </cell>
        </row>
        <row r="2694">
          <cell r="B2694">
            <v>2880</v>
          </cell>
          <cell r="C2694">
            <v>1204</v>
          </cell>
          <cell r="D2694" t="str">
            <v>BENCIVINNI</v>
          </cell>
          <cell r="E2694" t="str">
            <v>ELISA</v>
          </cell>
        </row>
        <row r="2695">
          <cell r="B2695">
            <v>2882</v>
          </cell>
          <cell r="C2695">
            <v>1205</v>
          </cell>
          <cell r="D2695" t="str">
            <v>BENDINELLI</v>
          </cell>
          <cell r="E2695" t="str">
            <v>GIULIA</v>
          </cell>
        </row>
        <row r="2696">
          <cell r="B2696">
            <v>2883</v>
          </cell>
          <cell r="C2696">
            <v>1206</v>
          </cell>
          <cell r="D2696" t="str">
            <v>BENDINELLI</v>
          </cell>
          <cell r="E2696" t="str">
            <v>LUCA</v>
          </cell>
        </row>
        <row r="2697">
          <cell r="B2697">
            <v>3175</v>
          </cell>
          <cell r="C2697">
            <v>1320</v>
          </cell>
          <cell r="D2697" t="str">
            <v>LONSI</v>
          </cell>
          <cell r="E2697" t="str">
            <v>ANDREA</v>
          </cell>
        </row>
        <row r="2698">
          <cell r="B2698">
            <v>2885</v>
          </cell>
          <cell r="C2698">
            <v>942</v>
          </cell>
          <cell r="D2698" t="str">
            <v>BENDINELLI</v>
          </cell>
          <cell r="E2698" t="str">
            <v>LORENZO</v>
          </cell>
        </row>
        <row r="2699">
          <cell r="B2699">
            <v>2886</v>
          </cell>
          <cell r="C2699">
            <v>1207</v>
          </cell>
          <cell r="D2699" t="str">
            <v>BENDINELLI</v>
          </cell>
          <cell r="E2699" t="str">
            <v>ROBERTO</v>
          </cell>
        </row>
        <row r="2700">
          <cell r="B2700">
            <v>2887</v>
          </cell>
          <cell r="C2700">
            <v>1207</v>
          </cell>
          <cell r="D2700" t="str">
            <v>BENDINELLI</v>
          </cell>
          <cell r="E2700" t="str">
            <v>SAMUELE</v>
          </cell>
        </row>
        <row r="2701">
          <cell r="B2701">
            <v>2888</v>
          </cell>
          <cell r="C2701">
            <v>1208</v>
          </cell>
          <cell r="D2701" t="str">
            <v>BERNARDESCHI</v>
          </cell>
          <cell r="E2701" t="str">
            <v>ANTONIO</v>
          </cell>
        </row>
        <row r="2702">
          <cell r="B2702">
            <v>2889</v>
          </cell>
          <cell r="C2702">
            <v>1208</v>
          </cell>
          <cell r="D2702" t="str">
            <v>BERNARDESCHI</v>
          </cell>
          <cell r="E2702" t="str">
            <v>CAMILLA</v>
          </cell>
        </row>
        <row r="2703">
          <cell r="B2703">
            <v>2890</v>
          </cell>
          <cell r="C2703">
            <v>1209</v>
          </cell>
          <cell r="D2703" t="str">
            <v>ROMBOLI</v>
          </cell>
          <cell r="E2703" t="str">
            <v>MARIA</v>
          </cell>
        </row>
        <row r="2704">
          <cell r="B2704">
            <v>2891</v>
          </cell>
          <cell r="C2704">
            <v>1209</v>
          </cell>
          <cell r="D2704" t="str">
            <v>BERNARDESCHI</v>
          </cell>
          <cell r="E2704" t="str">
            <v>ETTORE</v>
          </cell>
        </row>
        <row r="2705">
          <cell r="B2705">
            <v>2892</v>
          </cell>
          <cell r="C2705">
            <v>152</v>
          </cell>
          <cell r="D2705" t="str">
            <v>BERNARDESCHI</v>
          </cell>
          <cell r="E2705" t="str">
            <v>TOMMASO</v>
          </cell>
        </row>
        <row r="2706">
          <cell r="B2706">
            <v>2893</v>
          </cell>
          <cell r="C2706">
            <v>1209</v>
          </cell>
          <cell r="D2706" t="str">
            <v>BERNARDESCHI</v>
          </cell>
          <cell r="E2706" t="str">
            <v>VIRGINIA</v>
          </cell>
        </row>
        <row r="2707">
          <cell r="B2707">
            <v>2894</v>
          </cell>
          <cell r="C2707">
            <v>1210</v>
          </cell>
          <cell r="D2707" t="str">
            <v>BERTELLI</v>
          </cell>
          <cell r="E2707" t="str">
            <v>RICCARDO</v>
          </cell>
        </row>
        <row r="2708">
          <cell r="B2708">
            <v>2895</v>
          </cell>
          <cell r="C2708">
            <v>1210</v>
          </cell>
          <cell r="D2708" t="str">
            <v>BERTELLI</v>
          </cell>
          <cell r="E2708" t="str">
            <v>DIEGO</v>
          </cell>
        </row>
        <row r="2709">
          <cell r="B2709">
            <v>2896</v>
          </cell>
          <cell r="C2709">
            <v>1048</v>
          </cell>
          <cell r="D2709" t="str">
            <v>BERTINI</v>
          </cell>
          <cell r="E2709" t="str">
            <v>MANUEL</v>
          </cell>
        </row>
        <row r="2710">
          <cell r="B2710">
            <v>2897</v>
          </cell>
          <cell r="C2710">
            <v>746</v>
          </cell>
          <cell r="D2710" t="str">
            <v>BIAGINI</v>
          </cell>
          <cell r="E2710" t="str">
            <v>LUCA</v>
          </cell>
          <cell r="F2710">
            <v>9489.5499999999993</v>
          </cell>
        </row>
        <row r="2711">
          <cell r="B2711">
            <v>2898</v>
          </cell>
          <cell r="C2711">
            <v>1211</v>
          </cell>
          <cell r="D2711" t="str">
            <v>TAMPUCCI</v>
          </cell>
          <cell r="E2711" t="str">
            <v>SUSANNA</v>
          </cell>
        </row>
        <row r="2712">
          <cell r="B2712">
            <v>2899</v>
          </cell>
          <cell r="C2712">
            <v>1211</v>
          </cell>
          <cell r="D2712" t="str">
            <v>BICCHIERINI</v>
          </cell>
          <cell r="E2712" t="str">
            <v>ELISA</v>
          </cell>
        </row>
        <row r="2713">
          <cell r="B2713">
            <v>2900</v>
          </cell>
          <cell r="C2713">
            <v>1212</v>
          </cell>
          <cell r="D2713" t="str">
            <v>ANTICHI</v>
          </cell>
          <cell r="E2713" t="str">
            <v>MONICA</v>
          </cell>
        </row>
        <row r="2714">
          <cell r="B2714">
            <v>2901</v>
          </cell>
          <cell r="C2714">
            <v>1212</v>
          </cell>
          <cell r="D2714" t="str">
            <v>BIGAZZI</v>
          </cell>
          <cell r="E2714" t="str">
            <v>MARCO</v>
          </cell>
        </row>
        <row r="2715">
          <cell r="B2715">
            <v>2902</v>
          </cell>
          <cell r="C2715">
            <v>693</v>
          </cell>
          <cell r="D2715" t="str">
            <v>BIGIOTTI</v>
          </cell>
          <cell r="E2715" t="str">
            <v>GIACOMO</v>
          </cell>
        </row>
        <row r="2716">
          <cell r="B2716">
            <v>2903</v>
          </cell>
          <cell r="C2716">
            <v>1213</v>
          </cell>
          <cell r="D2716" t="str">
            <v>BINI</v>
          </cell>
          <cell r="E2716" t="str">
            <v>ALESSANDRO</v>
          </cell>
        </row>
        <row r="2717">
          <cell r="B2717">
            <v>2904</v>
          </cell>
          <cell r="C2717">
            <v>1213</v>
          </cell>
          <cell r="D2717" t="str">
            <v>BINI</v>
          </cell>
          <cell r="E2717" t="str">
            <v>COSIMO</v>
          </cell>
        </row>
        <row r="2718">
          <cell r="B2718">
            <v>2905</v>
          </cell>
          <cell r="C2718">
            <v>1213</v>
          </cell>
          <cell r="D2718" t="str">
            <v>BINI</v>
          </cell>
          <cell r="E2718" t="str">
            <v>GRETA</v>
          </cell>
        </row>
        <row r="2719">
          <cell r="B2719">
            <v>2906</v>
          </cell>
          <cell r="C2719">
            <v>1052</v>
          </cell>
          <cell r="D2719" t="str">
            <v>BIONDI</v>
          </cell>
          <cell r="E2719" t="str">
            <v>MATTEO</v>
          </cell>
        </row>
        <row r="2720">
          <cell r="B2720">
            <v>2907</v>
          </cell>
          <cell r="C2720">
            <v>1214</v>
          </cell>
          <cell r="D2720" t="str">
            <v>FERRANTE</v>
          </cell>
          <cell r="E2720" t="str">
            <v>ROSALBA</v>
          </cell>
        </row>
        <row r="2721">
          <cell r="B2721">
            <v>2908</v>
          </cell>
          <cell r="C2721">
            <v>1214</v>
          </cell>
          <cell r="D2721" t="str">
            <v>BONSIGNORI</v>
          </cell>
          <cell r="E2721" t="str">
            <v>GIULIA</v>
          </cell>
        </row>
        <row r="2722">
          <cell r="B2722">
            <v>2909</v>
          </cell>
          <cell r="C2722">
            <v>1215</v>
          </cell>
          <cell r="D2722" t="str">
            <v>BONSIGNORI</v>
          </cell>
          <cell r="E2722" t="str">
            <v>GUIDO</v>
          </cell>
        </row>
        <row r="2723">
          <cell r="B2723">
            <v>2910</v>
          </cell>
          <cell r="C2723">
            <v>1215</v>
          </cell>
          <cell r="D2723" t="str">
            <v>BONSIGNORI</v>
          </cell>
          <cell r="E2723" t="str">
            <v>LUCA</v>
          </cell>
        </row>
        <row r="2724">
          <cell r="B2724">
            <v>2911</v>
          </cell>
          <cell r="C2724">
            <v>1216</v>
          </cell>
          <cell r="D2724" t="str">
            <v>BORSETTO</v>
          </cell>
          <cell r="E2724" t="str">
            <v>GIOVANNI</v>
          </cell>
        </row>
        <row r="2725">
          <cell r="B2725">
            <v>2912</v>
          </cell>
          <cell r="C2725">
            <v>1216</v>
          </cell>
          <cell r="D2725" t="str">
            <v>BORSETTO</v>
          </cell>
          <cell r="E2725" t="str">
            <v>JESSICA</v>
          </cell>
        </row>
        <row r="2726">
          <cell r="B2726">
            <v>2913</v>
          </cell>
          <cell r="C2726">
            <v>1217</v>
          </cell>
          <cell r="D2726" t="str">
            <v>BOTRINI</v>
          </cell>
          <cell r="E2726" t="str">
            <v>ALESSANDRO</v>
          </cell>
        </row>
        <row r="2727">
          <cell r="B2727">
            <v>2914</v>
          </cell>
          <cell r="C2727">
            <v>1217</v>
          </cell>
          <cell r="D2727" t="str">
            <v>BOTRINI</v>
          </cell>
          <cell r="E2727" t="str">
            <v>LEONARDO</v>
          </cell>
        </row>
        <row r="2728">
          <cell r="B2728">
            <v>2915</v>
          </cell>
          <cell r="C2728">
            <v>1218</v>
          </cell>
          <cell r="D2728" t="str">
            <v>BOTTAI</v>
          </cell>
          <cell r="E2728" t="str">
            <v>RINO</v>
          </cell>
        </row>
        <row r="2729">
          <cell r="B2729">
            <v>2916</v>
          </cell>
          <cell r="C2729">
            <v>1218</v>
          </cell>
          <cell r="D2729" t="str">
            <v>BOTTAI</v>
          </cell>
          <cell r="E2729" t="str">
            <v>ANDREA</v>
          </cell>
        </row>
        <row r="2730">
          <cell r="B2730">
            <v>2917</v>
          </cell>
          <cell r="C2730">
            <v>1219</v>
          </cell>
          <cell r="D2730" t="str">
            <v>PICCICUTO</v>
          </cell>
          <cell r="E2730" t="str">
            <v>ELEONORA</v>
          </cell>
        </row>
        <row r="2731">
          <cell r="B2731">
            <v>2918</v>
          </cell>
          <cell r="C2731">
            <v>1219</v>
          </cell>
          <cell r="D2731" t="str">
            <v>BOVE</v>
          </cell>
          <cell r="E2731" t="str">
            <v>CHIARA</v>
          </cell>
        </row>
        <row r="2732">
          <cell r="B2732">
            <v>2919</v>
          </cell>
          <cell r="C2732">
            <v>747</v>
          </cell>
          <cell r="D2732" t="str">
            <v>BRUNETTI</v>
          </cell>
          <cell r="E2732" t="str">
            <v>ILENIA</v>
          </cell>
          <cell r="F2732">
            <v>16306.33</v>
          </cell>
        </row>
        <row r="2733">
          <cell r="B2733">
            <v>2920</v>
          </cell>
          <cell r="C2733">
            <v>1220</v>
          </cell>
          <cell r="D2733" t="str">
            <v>BUDINI</v>
          </cell>
          <cell r="E2733" t="str">
            <v>BUJAR</v>
          </cell>
        </row>
        <row r="2734">
          <cell r="B2734">
            <v>2921</v>
          </cell>
          <cell r="C2734">
            <v>1220</v>
          </cell>
          <cell r="D2734" t="str">
            <v>BUDINI</v>
          </cell>
          <cell r="E2734" t="str">
            <v>KLADJI</v>
          </cell>
        </row>
        <row r="2735">
          <cell r="B2735">
            <v>2922</v>
          </cell>
          <cell r="C2735">
            <v>1058</v>
          </cell>
          <cell r="D2735" t="str">
            <v>BULLERI</v>
          </cell>
          <cell r="E2735" t="str">
            <v>MARTINA</v>
          </cell>
        </row>
        <row r="2736">
          <cell r="B2736">
            <v>2923</v>
          </cell>
          <cell r="C2736">
            <v>1221</v>
          </cell>
          <cell r="D2736" t="str">
            <v>NAVARRA</v>
          </cell>
          <cell r="E2736" t="str">
            <v>ERSILIA</v>
          </cell>
        </row>
        <row r="2737">
          <cell r="B2737">
            <v>2924</v>
          </cell>
          <cell r="C2737">
            <v>1221</v>
          </cell>
          <cell r="D2737" t="str">
            <v>BUSELLI</v>
          </cell>
          <cell r="E2737" t="str">
            <v>MARINA</v>
          </cell>
        </row>
        <row r="2738">
          <cell r="B2738">
            <v>2925</v>
          </cell>
          <cell r="C2738">
            <v>1222</v>
          </cell>
          <cell r="D2738" t="str">
            <v>PERUGIA</v>
          </cell>
          <cell r="E2738" t="str">
            <v>BARBARA</v>
          </cell>
        </row>
        <row r="2739">
          <cell r="B2739">
            <v>2926</v>
          </cell>
          <cell r="C2739">
            <v>1222</v>
          </cell>
          <cell r="D2739" t="str">
            <v>CALABRO'</v>
          </cell>
          <cell r="E2739" t="str">
            <v>DAVID</v>
          </cell>
        </row>
        <row r="2740">
          <cell r="B2740">
            <v>2927</v>
          </cell>
          <cell r="C2740">
            <v>1222</v>
          </cell>
          <cell r="D2740" t="str">
            <v>CALABRO'</v>
          </cell>
          <cell r="E2740" t="str">
            <v>RAOUL</v>
          </cell>
        </row>
        <row r="2741">
          <cell r="B2741">
            <v>2928</v>
          </cell>
          <cell r="C2741">
            <v>1223</v>
          </cell>
          <cell r="D2741" t="str">
            <v>CALO`</v>
          </cell>
          <cell r="E2741" t="str">
            <v>CLAUDIO</v>
          </cell>
        </row>
        <row r="2742">
          <cell r="B2742">
            <v>2929</v>
          </cell>
          <cell r="C2742">
            <v>1223</v>
          </cell>
          <cell r="D2742" t="str">
            <v>CALO'</v>
          </cell>
          <cell r="E2742" t="str">
            <v>DAVIDE</v>
          </cell>
        </row>
        <row r="2743">
          <cell r="B2743">
            <v>2930</v>
          </cell>
          <cell r="C2743">
            <v>1224</v>
          </cell>
          <cell r="D2743" t="str">
            <v>LOMBARDO</v>
          </cell>
          <cell r="E2743" t="str">
            <v>MARIA PIA</v>
          </cell>
        </row>
        <row r="2744">
          <cell r="B2744">
            <v>2931</v>
          </cell>
          <cell r="C2744">
            <v>1224</v>
          </cell>
          <cell r="D2744" t="str">
            <v>CANGELOSI</v>
          </cell>
          <cell r="E2744" t="str">
            <v>MATTEO</v>
          </cell>
        </row>
        <row r="2745">
          <cell r="B2745">
            <v>2932</v>
          </cell>
          <cell r="C2745">
            <v>1225</v>
          </cell>
          <cell r="D2745" t="str">
            <v>LO IACONO</v>
          </cell>
          <cell r="E2745" t="str">
            <v>GIUSEPPA</v>
          </cell>
        </row>
        <row r="2746">
          <cell r="B2746">
            <v>2933</v>
          </cell>
          <cell r="C2746">
            <v>1225</v>
          </cell>
          <cell r="D2746" t="str">
            <v>CANTALUPO</v>
          </cell>
          <cell r="E2746" t="str">
            <v>GABRIELE</v>
          </cell>
        </row>
        <row r="2747">
          <cell r="B2747">
            <v>2935</v>
          </cell>
          <cell r="C2747">
            <v>1226</v>
          </cell>
          <cell r="D2747" t="str">
            <v>CANTIN</v>
          </cell>
          <cell r="E2747" t="str">
            <v>PAOLO</v>
          </cell>
        </row>
        <row r="2748">
          <cell r="B2748">
            <v>2934</v>
          </cell>
          <cell r="C2748">
            <v>749</v>
          </cell>
          <cell r="D2748" t="str">
            <v>CANTARELLI</v>
          </cell>
          <cell r="E2748" t="str">
            <v>LORIS</v>
          </cell>
        </row>
        <row r="2749">
          <cell r="B2749">
            <v>2936</v>
          </cell>
          <cell r="C2749">
            <v>1226</v>
          </cell>
          <cell r="D2749" t="str">
            <v>CANTIN</v>
          </cell>
          <cell r="E2749" t="str">
            <v>ANDREA</v>
          </cell>
        </row>
        <row r="2750">
          <cell r="B2750">
            <v>2937</v>
          </cell>
          <cell r="C2750">
            <v>1062</v>
          </cell>
          <cell r="D2750" t="str">
            <v>CANTINI</v>
          </cell>
          <cell r="E2750" t="str">
            <v>ADELE</v>
          </cell>
        </row>
        <row r="2751">
          <cell r="B2751">
            <v>2938</v>
          </cell>
          <cell r="C2751">
            <v>1227</v>
          </cell>
          <cell r="D2751" t="str">
            <v>CURIALE</v>
          </cell>
          <cell r="E2751" t="str">
            <v>ANNA MARIA</v>
          </cell>
        </row>
        <row r="2752">
          <cell r="B2752">
            <v>2939</v>
          </cell>
          <cell r="C2752">
            <v>1227</v>
          </cell>
          <cell r="D2752" t="str">
            <v>CANTINI</v>
          </cell>
          <cell r="E2752" t="str">
            <v>ALEXANDRA</v>
          </cell>
        </row>
        <row r="2753">
          <cell r="B2753">
            <v>2940</v>
          </cell>
          <cell r="C2753">
            <v>1062</v>
          </cell>
          <cell r="D2753" t="str">
            <v>CANTINI</v>
          </cell>
          <cell r="E2753" t="str">
            <v>GIULIO</v>
          </cell>
        </row>
        <row r="2754">
          <cell r="B2754">
            <v>2941</v>
          </cell>
          <cell r="C2754">
            <v>1228</v>
          </cell>
          <cell r="D2754" t="str">
            <v>CANTINI</v>
          </cell>
          <cell r="E2754" t="str">
            <v>ALESSANDRO</v>
          </cell>
        </row>
        <row r="2755">
          <cell r="B2755">
            <v>2942</v>
          </cell>
          <cell r="C2755">
            <v>1228</v>
          </cell>
          <cell r="D2755" t="str">
            <v>CANTINI</v>
          </cell>
          <cell r="E2755" t="str">
            <v>STEFANIA</v>
          </cell>
        </row>
        <row r="2756">
          <cell r="B2756">
            <v>2943</v>
          </cell>
          <cell r="C2756">
            <v>1229</v>
          </cell>
          <cell r="D2756" t="str">
            <v>DE</v>
          </cell>
          <cell r="E2756" t="str">
            <v>LUCA CLAUDIA</v>
          </cell>
        </row>
        <row r="2757">
          <cell r="B2757">
            <v>2944</v>
          </cell>
          <cell r="C2757">
            <v>1229</v>
          </cell>
          <cell r="D2757" t="str">
            <v>CAPOVANI</v>
          </cell>
          <cell r="E2757" t="str">
            <v>SONIA</v>
          </cell>
        </row>
        <row r="2758">
          <cell r="B2758">
            <v>2945</v>
          </cell>
          <cell r="C2758">
            <v>1230</v>
          </cell>
          <cell r="D2758" t="str">
            <v>MADRIGALI</v>
          </cell>
          <cell r="E2758" t="str">
            <v>MARIA CRISTINA</v>
          </cell>
        </row>
        <row r="2759">
          <cell r="B2759">
            <v>2946</v>
          </cell>
          <cell r="C2759">
            <v>1230</v>
          </cell>
          <cell r="D2759" t="str">
            <v>CAPPELLI</v>
          </cell>
          <cell r="E2759" t="str">
            <v>ANDREA</v>
          </cell>
        </row>
        <row r="2760">
          <cell r="B2760">
            <v>2947</v>
          </cell>
          <cell r="C2760">
            <v>1231</v>
          </cell>
          <cell r="D2760" t="str">
            <v>CAPPELLI</v>
          </cell>
          <cell r="E2760" t="str">
            <v>RICCARDO</v>
          </cell>
        </row>
        <row r="2761">
          <cell r="B2761">
            <v>2948</v>
          </cell>
          <cell r="C2761">
            <v>1231</v>
          </cell>
          <cell r="D2761" t="str">
            <v>CAPPELLI</v>
          </cell>
          <cell r="E2761" t="str">
            <v>REBECCA</v>
          </cell>
        </row>
        <row r="2762">
          <cell r="B2762">
            <v>2949</v>
          </cell>
          <cell r="C2762">
            <v>1232</v>
          </cell>
          <cell r="D2762" t="str">
            <v>CAPPONI</v>
          </cell>
          <cell r="E2762" t="str">
            <v>DANIELE</v>
          </cell>
        </row>
        <row r="2763">
          <cell r="B2763">
            <v>2950</v>
          </cell>
          <cell r="C2763">
            <v>1232</v>
          </cell>
          <cell r="D2763" t="str">
            <v>CAPPONI</v>
          </cell>
          <cell r="E2763" t="str">
            <v>ALESSIO</v>
          </cell>
        </row>
        <row r="2764">
          <cell r="B2764">
            <v>2951</v>
          </cell>
          <cell r="C2764">
            <v>1233</v>
          </cell>
          <cell r="D2764" t="str">
            <v>CAPPONI</v>
          </cell>
          <cell r="E2764" t="str">
            <v>FILIPPO</v>
          </cell>
        </row>
        <row r="2765">
          <cell r="B2765">
            <v>2952</v>
          </cell>
          <cell r="C2765">
            <v>1233</v>
          </cell>
          <cell r="D2765" t="str">
            <v>CAPPONI</v>
          </cell>
          <cell r="E2765" t="str">
            <v>BENEDETTA</v>
          </cell>
        </row>
        <row r="2766">
          <cell r="B2766">
            <v>2954</v>
          </cell>
          <cell r="C2766">
            <v>1234</v>
          </cell>
          <cell r="D2766" t="str">
            <v>CARPITA</v>
          </cell>
          <cell r="E2766" t="str">
            <v>MARTINA</v>
          </cell>
        </row>
        <row r="2767">
          <cell r="B2767">
            <v>2956</v>
          </cell>
          <cell r="C2767">
            <v>1235</v>
          </cell>
          <cell r="D2767" t="str">
            <v>CARPITA</v>
          </cell>
          <cell r="E2767" t="str">
            <v>SILVIA</v>
          </cell>
        </row>
        <row r="2768">
          <cell r="B2768">
            <v>2958</v>
          </cell>
          <cell r="C2768">
            <v>1236</v>
          </cell>
          <cell r="D2768" t="str">
            <v>CARTACCI</v>
          </cell>
          <cell r="E2768" t="str">
            <v>FRANCESCO</v>
          </cell>
        </row>
        <row r="2769">
          <cell r="B2769">
            <v>2959</v>
          </cell>
          <cell r="C2769">
            <v>827</v>
          </cell>
          <cell r="D2769" t="str">
            <v>CASAROSA</v>
          </cell>
          <cell r="E2769" t="str">
            <v>ALESSIA</v>
          </cell>
        </row>
        <row r="2770">
          <cell r="B2770">
            <v>2960</v>
          </cell>
          <cell r="C2770">
            <v>1237</v>
          </cell>
          <cell r="D2770" t="str">
            <v>LANDI</v>
          </cell>
          <cell r="E2770" t="str">
            <v>DANIELA</v>
          </cell>
        </row>
        <row r="2771">
          <cell r="B2771">
            <v>2961</v>
          </cell>
          <cell r="C2771">
            <v>1237</v>
          </cell>
          <cell r="D2771" t="str">
            <v>CASTELLANO</v>
          </cell>
          <cell r="E2771" t="str">
            <v>FRANCESCA</v>
          </cell>
        </row>
        <row r="2772">
          <cell r="B2772">
            <v>2965</v>
          </cell>
          <cell r="C2772">
            <v>1239</v>
          </cell>
          <cell r="D2772" t="str">
            <v>CATELANI</v>
          </cell>
          <cell r="E2772" t="str">
            <v>ROBERTO</v>
          </cell>
        </row>
        <row r="2773">
          <cell r="B2773">
            <v>2962</v>
          </cell>
          <cell r="C2773">
            <v>1238</v>
          </cell>
          <cell r="D2773" t="str">
            <v>BLANDINO</v>
          </cell>
          <cell r="E2773" t="str">
            <v>MARIA RITA</v>
          </cell>
        </row>
        <row r="2774">
          <cell r="B2774">
            <v>2963</v>
          </cell>
          <cell r="C2774">
            <v>1238</v>
          </cell>
          <cell r="D2774" t="str">
            <v>CATASTINI</v>
          </cell>
          <cell r="E2774" t="str">
            <v>ANTAR</v>
          </cell>
        </row>
        <row r="2775">
          <cell r="B2775">
            <v>2964</v>
          </cell>
          <cell r="C2775">
            <v>1238</v>
          </cell>
          <cell r="D2775" t="str">
            <v>CATASTINI</v>
          </cell>
          <cell r="E2775" t="str">
            <v>IVAN</v>
          </cell>
        </row>
        <row r="2776">
          <cell r="B2776">
            <v>2966</v>
          </cell>
          <cell r="C2776">
            <v>1239</v>
          </cell>
          <cell r="D2776" t="str">
            <v>CATELANI</v>
          </cell>
          <cell r="E2776" t="str">
            <v>ROBERTA</v>
          </cell>
        </row>
        <row r="2777">
          <cell r="B2777">
            <v>2967</v>
          </cell>
          <cell r="C2777">
            <v>1240</v>
          </cell>
          <cell r="D2777" t="str">
            <v>MERLINI CECCANTI</v>
          </cell>
          <cell r="E2777" t="str">
            <v>ELISABETTA</v>
          </cell>
        </row>
        <row r="2778">
          <cell r="B2778">
            <v>2968</v>
          </cell>
          <cell r="C2778">
            <v>1240</v>
          </cell>
          <cell r="D2778" t="str">
            <v>CECCANTI</v>
          </cell>
          <cell r="E2778" t="str">
            <v>GIOVANNI</v>
          </cell>
        </row>
        <row r="2779">
          <cell r="B2779">
            <v>2969</v>
          </cell>
          <cell r="C2779">
            <v>1241</v>
          </cell>
          <cell r="D2779" t="str">
            <v>TOMBINI</v>
          </cell>
          <cell r="E2779" t="str">
            <v>TULLIA</v>
          </cell>
        </row>
        <row r="2780">
          <cell r="B2780">
            <v>2970</v>
          </cell>
          <cell r="C2780">
            <v>1241</v>
          </cell>
          <cell r="D2780" t="str">
            <v>CECCARELLI</v>
          </cell>
          <cell r="E2780" t="str">
            <v>GIULIO</v>
          </cell>
        </row>
        <row r="2781">
          <cell r="B2781">
            <v>2971</v>
          </cell>
          <cell r="C2781">
            <v>1242</v>
          </cell>
          <cell r="D2781" t="str">
            <v>BENEVENTO</v>
          </cell>
          <cell r="E2781" t="str">
            <v>MARIA ROSA</v>
          </cell>
        </row>
        <row r="2782">
          <cell r="B2782">
            <v>2972</v>
          </cell>
          <cell r="C2782">
            <v>1242</v>
          </cell>
          <cell r="D2782" t="str">
            <v>CECCHI</v>
          </cell>
          <cell r="E2782" t="str">
            <v>NAOMI</v>
          </cell>
        </row>
        <row r="2783">
          <cell r="B2783">
            <v>2973</v>
          </cell>
          <cell r="C2783">
            <v>950</v>
          </cell>
          <cell r="D2783" t="str">
            <v>CERONE</v>
          </cell>
          <cell r="E2783" t="str">
            <v>CLAUDIA</v>
          </cell>
        </row>
        <row r="2784">
          <cell r="B2784">
            <v>2974</v>
          </cell>
          <cell r="C2784">
            <v>950</v>
          </cell>
          <cell r="D2784" t="str">
            <v>CERONE</v>
          </cell>
          <cell r="E2784" t="str">
            <v>LAURA</v>
          </cell>
        </row>
        <row r="2785">
          <cell r="B2785">
            <v>2975</v>
          </cell>
          <cell r="C2785">
            <v>1243</v>
          </cell>
          <cell r="D2785" t="str">
            <v>CERRAI</v>
          </cell>
          <cell r="E2785" t="str">
            <v>ELIO</v>
          </cell>
        </row>
        <row r="2786">
          <cell r="B2786">
            <v>2976</v>
          </cell>
          <cell r="C2786">
            <v>1243</v>
          </cell>
          <cell r="D2786" t="str">
            <v>CERRAI</v>
          </cell>
          <cell r="E2786" t="str">
            <v>MICHELE</v>
          </cell>
        </row>
        <row r="2787">
          <cell r="B2787">
            <v>2977</v>
          </cell>
          <cell r="C2787">
            <v>1244</v>
          </cell>
          <cell r="D2787" t="str">
            <v>GRIFFO</v>
          </cell>
          <cell r="E2787" t="str">
            <v>NUNZIA</v>
          </cell>
        </row>
        <row r="2788">
          <cell r="B2788">
            <v>2978</v>
          </cell>
          <cell r="C2788">
            <v>1244</v>
          </cell>
          <cell r="D2788" t="str">
            <v>CERULLO</v>
          </cell>
          <cell r="E2788" t="str">
            <v>GELSOMINA</v>
          </cell>
        </row>
        <row r="2789">
          <cell r="B2789">
            <v>2979</v>
          </cell>
          <cell r="C2789">
            <v>1244</v>
          </cell>
          <cell r="D2789" t="str">
            <v>CERULLO</v>
          </cell>
          <cell r="E2789" t="str">
            <v>MARIA</v>
          </cell>
        </row>
        <row r="2790">
          <cell r="B2790">
            <v>2980</v>
          </cell>
          <cell r="C2790">
            <v>1245</v>
          </cell>
          <cell r="D2790" t="str">
            <v>CHECCHI</v>
          </cell>
          <cell r="E2790" t="str">
            <v>ANDREA</v>
          </cell>
        </row>
        <row r="2791">
          <cell r="B2791">
            <v>2981</v>
          </cell>
          <cell r="C2791">
            <v>1245</v>
          </cell>
          <cell r="D2791" t="str">
            <v>CHECCHI</v>
          </cell>
          <cell r="E2791" t="str">
            <v>ILENIA</v>
          </cell>
        </row>
        <row r="2792">
          <cell r="B2792">
            <v>2982</v>
          </cell>
          <cell r="C2792">
            <v>1246</v>
          </cell>
          <cell r="D2792" t="str">
            <v>PERUZZI</v>
          </cell>
          <cell r="E2792" t="str">
            <v>ELENA</v>
          </cell>
        </row>
        <row r="2793">
          <cell r="B2793">
            <v>2983</v>
          </cell>
          <cell r="C2793">
            <v>1246</v>
          </cell>
          <cell r="D2793" t="str">
            <v>CHIARUGI</v>
          </cell>
          <cell r="E2793" t="str">
            <v>GIULIA</v>
          </cell>
        </row>
        <row r="2794">
          <cell r="B2794">
            <v>2984</v>
          </cell>
          <cell r="C2794">
            <v>1247</v>
          </cell>
          <cell r="D2794" t="str">
            <v>CINI</v>
          </cell>
          <cell r="E2794" t="str">
            <v>FRANCESCO</v>
          </cell>
        </row>
        <row r="2795">
          <cell r="B2795">
            <v>2985</v>
          </cell>
          <cell r="C2795">
            <v>1247</v>
          </cell>
          <cell r="D2795" t="str">
            <v>CINI</v>
          </cell>
          <cell r="E2795" t="str">
            <v>GIULIA</v>
          </cell>
        </row>
        <row r="2796">
          <cell r="B2796">
            <v>2986</v>
          </cell>
          <cell r="C2796">
            <v>1248</v>
          </cell>
          <cell r="D2796" t="str">
            <v>CINI</v>
          </cell>
          <cell r="E2796" t="str">
            <v>MARINO</v>
          </cell>
        </row>
        <row r="2797">
          <cell r="B2797">
            <v>2987</v>
          </cell>
          <cell r="C2797">
            <v>1248</v>
          </cell>
          <cell r="D2797" t="str">
            <v>CINI</v>
          </cell>
          <cell r="E2797" t="str">
            <v>LEONARDO</v>
          </cell>
        </row>
        <row r="2798">
          <cell r="B2798">
            <v>2988</v>
          </cell>
          <cell r="C2798">
            <v>1249</v>
          </cell>
          <cell r="D2798" t="str">
            <v>CIPRIANO</v>
          </cell>
          <cell r="E2798" t="str">
            <v>ANTONIO</v>
          </cell>
        </row>
        <row r="2799">
          <cell r="B2799">
            <v>2989</v>
          </cell>
          <cell r="C2799">
            <v>1249</v>
          </cell>
          <cell r="D2799" t="str">
            <v>CIPRIANO</v>
          </cell>
          <cell r="E2799" t="str">
            <v>GABRIELE</v>
          </cell>
        </row>
        <row r="2800">
          <cell r="B2800">
            <v>2990</v>
          </cell>
          <cell r="C2800">
            <v>1071</v>
          </cell>
          <cell r="D2800" t="str">
            <v>CIRCOSTA</v>
          </cell>
          <cell r="E2800" t="str">
            <v>ANTONIO ANDREA</v>
          </cell>
        </row>
        <row r="2801">
          <cell r="B2801">
            <v>2991</v>
          </cell>
          <cell r="C2801">
            <v>1250</v>
          </cell>
          <cell r="D2801" t="str">
            <v>CITI</v>
          </cell>
          <cell r="E2801" t="str">
            <v>ROBERTO</v>
          </cell>
        </row>
        <row r="2802">
          <cell r="B2802">
            <v>2992</v>
          </cell>
          <cell r="C2802">
            <v>1250</v>
          </cell>
          <cell r="D2802" t="str">
            <v>CITI</v>
          </cell>
          <cell r="E2802" t="str">
            <v>DEBORAH</v>
          </cell>
        </row>
        <row r="2803">
          <cell r="B2803">
            <v>2994</v>
          </cell>
          <cell r="C2803">
            <v>1251</v>
          </cell>
          <cell r="D2803" t="str">
            <v>CITI</v>
          </cell>
          <cell r="E2803" t="str">
            <v>MATTEO</v>
          </cell>
        </row>
        <row r="2804">
          <cell r="B2804">
            <v>2995</v>
          </cell>
          <cell r="C2804">
            <v>1252</v>
          </cell>
          <cell r="D2804" t="str">
            <v>CIPOLLINI</v>
          </cell>
          <cell r="E2804" t="str">
            <v>ROBERTA</v>
          </cell>
        </row>
        <row r="2805">
          <cell r="B2805">
            <v>2996</v>
          </cell>
          <cell r="C2805">
            <v>1252</v>
          </cell>
          <cell r="D2805" t="str">
            <v>CIURLI</v>
          </cell>
          <cell r="E2805" t="str">
            <v>GINEVRA</v>
          </cell>
        </row>
        <row r="2806">
          <cell r="B2806">
            <v>2997</v>
          </cell>
          <cell r="C2806">
            <v>1253</v>
          </cell>
          <cell r="D2806" t="str">
            <v>COCCHIOLA</v>
          </cell>
          <cell r="E2806" t="str">
            <v>CARMINE</v>
          </cell>
        </row>
        <row r="2807">
          <cell r="B2807">
            <v>2998</v>
          </cell>
          <cell r="C2807">
            <v>1253</v>
          </cell>
          <cell r="D2807" t="str">
            <v>COCCHIOLA</v>
          </cell>
          <cell r="E2807" t="str">
            <v>DAVIDE</v>
          </cell>
        </row>
        <row r="2808">
          <cell r="B2808">
            <v>2999</v>
          </cell>
          <cell r="C2808">
            <v>953</v>
          </cell>
          <cell r="D2808" t="str">
            <v>COLTELLI</v>
          </cell>
          <cell r="E2808" t="str">
            <v>SERENA</v>
          </cell>
        </row>
        <row r="2809">
          <cell r="B2809">
            <v>3000</v>
          </cell>
          <cell r="C2809">
            <v>1254</v>
          </cell>
          <cell r="D2809" t="str">
            <v>CARDACE</v>
          </cell>
          <cell r="E2809" t="str">
            <v>TERESA</v>
          </cell>
        </row>
        <row r="2810">
          <cell r="B2810">
            <v>3001</v>
          </cell>
          <cell r="C2810">
            <v>1254</v>
          </cell>
          <cell r="D2810" t="str">
            <v>COMPARINI</v>
          </cell>
          <cell r="E2810" t="str">
            <v>DAVID</v>
          </cell>
        </row>
        <row r="2811">
          <cell r="B2811">
            <v>3003</v>
          </cell>
          <cell r="C2811">
            <v>1255</v>
          </cell>
          <cell r="D2811" t="str">
            <v>CONTE</v>
          </cell>
          <cell r="E2811" t="str">
            <v>ALBERTO</v>
          </cell>
        </row>
        <row r="2812">
          <cell r="B2812">
            <v>3004</v>
          </cell>
          <cell r="C2812">
            <v>1256</v>
          </cell>
          <cell r="D2812" t="str">
            <v>GIACOMELLI</v>
          </cell>
          <cell r="E2812" t="str">
            <v>RITA</v>
          </cell>
        </row>
        <row r="2813">
          <cell r="B2813">
            <v>3005</v>
          </cell>
          <cell r="C2813">
            <v>1256</v>
          </cell>
          <cell r="D2813" t="str">
            <v>CONTI</v>
          </cell>
          <cell r="E2813" t="str">
            <v>GIULIA</v>
          </cell>
        </row>
        <row r="2814">
          <cell r="B2814">
            <v>3006</v>
          </cell>
          <cell r="C2814">
            <v>1256</v>
          </cell>
          <cell r="D2814" t="str">
            <v>CONTI</v>
          </cell>
          <cell r="E2814" t="str">
            <v>MARTINA</v>
          </cell>
        </row>
        <row r="2815">
          <cell r="B2815">
            <v>3007</v>
          </cell>
          <cell r="C2815">
            <v>1257</v>
          </cell>
          <cell r="D2815" t="str">
            <v>VOLPI</v>
          </cell>
          <cell r="E2815" t="str">
            <v>TAMARA</v>
          </cell>
        </row>
        <row r="2816">
          <cell r="B2816">
            <v>3008</v>
          </cell>
          <cell r="C2816">
            <v>1257</v>
          </cell>
          <cell r="D2816" t="str">
            <v>CORTI</v>
          </cell>
          <cell r="E2816" t="str">
            <v>NICHOLLE</v>
          </cell>
        </row>
        <row r="2817">
          <cell r="B2817">
            <v>3009</v>
          </cell>
          <cell r="C2817">
            <v>1258</v>
          </cell>
          <cell r="D2817" t="str">
            <v>CRINCOLI</v>
          </cell>
          <cell r="E2817" t="str">
            <v>ANTONIO</v>
          </cell>
        </row>
        <row r="2818">
          <cell r="B2818">
            <v>3010</v>
          </cell>
          <cell r="C2818">
            <v>1258</v>
          </cell>
          <cell r="D2818" t="str">
            <v>CRINCOLI</v>
          </cell>
          <cell r="E2818" t="str">
            <v>LETIZIA</v>
          </cell>
        </row>
        <row r="2819">
          <cell r="B2819">
            <v>3011</v>
          </cell>
          <cell r="C2819">
            <v>1259</v>
          </cell>
          <cell r="D2819" t="str">
            <v>LAZZERINI</v>
          </cell>
          <cell r="E2819" t="str">
            <v>LUCIA</v>
          </cell>
        </row>
        <row r="2820">
          <cell r="B2820">
            <v>3012</v>
          </cell>
          <cell r="C2820">
            <v>1259</v>
          </cell>
          <cell r="D2820" t="str">
            <v>CURIALE</v>
          </cell>
          <cell r="E2820" t="str">
            <v>CHRISTIAN</v>
          </cell>
        </row>
        <row r="2821">
          <cell r="B2821">
            <v>3013</v>
          </cell>
          <cell r="C2821">
            <v>955</v>
          </cell>
          <cell r="D2821" t="str">
            <v>D'ALONZO</v>
          </cell>
          <cell r="E2821" t="str">
            <v>MATTIA</v>
          </cell>
        </row>
        <row r="2822">
          <cell r="B2822">
            <v>3014</v>
          </cell>
          <cell r="C2822">
            <v>956</v>
          </cell>
          <cell r="D2822" t="str">
            <v>DAOUI</v>
          </cell>
          <cell r="E2822" t="str">
            <v>MEHDI</v>
          </cell>
        </row>
        <row r="2823">
          <cell r="B2823">
            <v>3015</v>
          </cell>
          <cell r="C2823">
            <v>1260</v>
          </cell>
          <cell r="D2823" t="str">
            <v>DE</v>
          </cell>
          <cell r="E2823" t="str">
            <v>BIASI MASSIMO</v>
          </cell>
        </row>
        <row r="2824">
          <cell r="B2824">
            <v>3016</v>
          </cell>
          <cell r="C2824">
            <v>1260</v>
          </cell>
          <cell r="D2824" t="str">
            <v>DE BIASI</v>
          </cell>
          <cell r="E2824" t="str">
            <v>LORENZO</v>
          </cell>
        </row>
        <row r="2825">
          <cell r="B2825">
            <v>3017</v>
          </cell>
          <cell r="C2825">
            <v>1261</v>
          </cell>
          <cell r="D2825" t="str">
            <v>RODRIGUEZ</v>
          </cell>
          <cell r="E2825" t="str">
            <v>ARISA MARIA BELEN</v>
          </cell>
        </row>
        <row r="2826">
          <cell r="B2826">
            <v>3018</v>
          </cell>
          <cell r="C2826">
            <v>1261</v>
          </cell>
          <cell r="D2826" t="str">
            <v>DE LEON RODRIGUEZ</v>
          </cell>
          <cell r="E2826" t="str">
            <v>ANA PATRICIA</v>
          </cell>
        </row>
        <row r="2827">
          <cell r="B2827">
            <v>3019</v>
          </cell>
          <cell r="C2827">
            <v>1262</v>
          </cell>
          <cell r="D2827" t="str">
            <v>PINORI</v>
          </cell>
          <cell r="E2827" t="str">
            <v>ALESSANDRA</v>
          </cell>
        </row>
        <row r="2828">
          <cell r="B2828">
            <v>3020</v>
          </cell>
          <cell r="C2828">
            <v>1262</v>
          </cell>
          <cell r="D2828" t="str">
            <v>DE SIMONE</v>
          </cell>
          <cell r="E2828" t="str">
            <v>MATTIA</v>
          </cell>
        </row>
        <row r="2829">
          <cell r="B2829">
            <v>3021</v>
          </cell>
          <cell r="C2829">
            <v>1076</v>
          </cell>
          <cell r="D2829" t="str">
            <v>DE ZIO</v>
          </cell>
          <cell r="E2829" t="str">
            <v>LETIZIA</v>
          </cell>
        </row>
        <row r="2830">
          <cell r="B2830">
            <v>3022</v>
          </cell>
          <cell r="C2830">
            <v>1263</v>
          </cell>
          <cell r="D2830" t="str">
            <v>DEL</v>
          </cell>
          <cell r="E2830" t="str">
            <v>VIVO GUIDO</v>
          </cell>
        </row>
        <row r="2831">
          <cell r="B2831">
            <v>3023</v>
          </cell>
          <cell r="C2831">
            <v>1263</v>
          </cell>
          <cell r="D2831" t="str">
            <v>DEL VIVO</v>
          </cell>
          <cell r="E2831" t="str">
            <v>DAVIDE</v>
          </cell>
        </row>
        <row r="2832">
          <cell r="B2832">
            <v>3024</v>
          </cell>
          <cell r="C2832">
            <v>1264</v>
          </cell>
          <cell r="D2832" t="str">
            <v>GUZZARRI</v>
          </cell>
          <cell r="E2832" t="str">
            <v>STEFANIA</v>
          </cell>
        </row>
        <row r="2833">
          <cell r="B2833">
            <v>3025</v>
          </cell>
          <cell r="C2833">
            <v>1264</v>
          </cell>
          <cell r="D2833" t="str">
            <v>DERI</v>
          </cell>
          <cell r="E2833" t="str">
            <v>FRANCESCA</v>
          </cell>
        </row>
        <row r="2834">
          <cell r="B2834">
            <v>3026</v>
          </cell>
          <cell r="C2834">
            <v>959</v>
          </cell>
          <cell r="D2834" t="str">
            <v>DIPAOLA</v>
          </cell>
          <cell r="E2834" t="str">
            <v>ANTONIO</v>
          </cell>
        </row>
        <row r="2835">
          <cell r="B2835">
            <v>3027</v>
          </cell>
          <cell r="C2835">
            <v>1265</v>
          </cell>
          <cell r="D2835" t="str">
            <v>DONATI</v>
          </cell>
          <cell r="E2835" t="str">
            <v>STEFANO</v>
          </cell>
        </row>
        <row r="2836">
          <cell r="B2836">
            <v>3028</v>
          </cell>
          <cell r="C2836">
            <v>1265</v>
          </cell>
          <cell r="D2836" t="str">
            <v>DONATI</v>
          </cell>
          <cell r="E2836" t="str">
            <v>ALBERTO</v>
          </cell>
        </row>
        <row r="2837">
          <cell r="B2837">
            <v>3029</v>
          </cell>
          <cell r="C2837">
            <v>1266</v>
          </cell>
          <cell r="D2837" t="str">
            <v>DONATI</v>
          </cell>
          <cell r="E2837" t="str">
            <v>ENRICO</v>
          </cell>
        </row>
        <row r="2838">
          <cell r="B2838">
            <v>3030</v>
          </cell>
          <cell r="C2838">
            <v>1266</v>
          </cell>
          <cell r="D2838" t="str">
            <v>DONATI</v>
          </cell>
          <cell r="E2838" t="str">
            <v>ALICE</v>
          </cell>
        </row>
        <row r="2839">
          <cell r="B2839">
            <v>3031</v>
          </cell>
          <cell r="C2839">
            <v>1267</v>
          </cell>
          <cell r="D2839" t="str">
            <v>BONSIGNORI</v>
          </cell>
          <cell r="E2839" t="str">
            <v>ENRICA</v>
          </cell>
        </row>
        <row r="2840">
          <cell r="B2840">
            <v>3032</v>
          </cell>
          <cell r="C2840">
            <v>1267</v>
          </cell>
          <cell r="D2840" t="str">
            <v>DONATI</v>
          </cell>
          <cell r="E2840" t="str">
            <v>ELISA</v>
          </cell>
        </row>
        <row r="2841">
          <cell r="B2841">
            <v>3033</v>
          </cell>
          <cell r="C2841">
            <v>1267</v>
          </cell>
          <cell r="D2841" t="str">
            <v>DONATI</v>
          </cell>
          <cell r="E2841" t="str">
            <v>FRANCESCA</v>
          </cell>
        </row>
        <row r="2842">
          <cell r="B2842">
            <v>3034</v>
          </cell>
          <cell r="C2842">
            <v>1268</v>
          </cell>
          <cell r="D2842" t="str">
            <v>CONSANI</v>
          </cell>
          <cell r="E2842" t="str">
            <v>ROSSANA</v>
          </cell>
        </row>
        <row r="2843">
          <cell r="B2843">
            <v>3035</v>
          </cell>
          <cell r="C2843">
            <v>1268</v>
          </cell>
          <cell r="D2843" t="str">
            <v>DONATI</v>
          </cell>
          <cell r="E2843" t="str">
            <v>GIACOMO</v>
          </cell>
        </row>
        <row r="2844">
          <cell r="B2844">
            <v>3036</v>
          </cell>
          <cell r="C2844">
            <v>1269</v>
          </cell>
          <cell r="D2844" t="str">
            <v>DEVADDIS</v>
          </cell>
          <cell r="E2844" t="str">
            <v>PAOLA</v>
          </cell>
        </row>
        <row r="2845">
          <cell r="B2845">
            <v>3037</v>
          </cell>
          <cell r="C2845">
            <v>1269</v>
          </cell>
          <cell r="D2845" t="str">
            <v>DONATI</v>
          </cell>
          <cell r="E2845" t="str">
            <v>HARIANNA</v>
          </cell>
        </row>
        <row r="2846">
          <cell r="B2846">
            <v>3038</v>
          </cell>
          <cell r="C2846">
            <v>1270</v>
          </cell>
          <cell r="D2846" t="str">
            <v>BARSACCHI</v>
          </cell>
          <cell r="E2846" t="str">
            <v>LUCIA</v>
          </cell>
        </row>
        <row r="2847">
          <cell r="B2847">
            <v>3039</v>
          </cell>
          <cell r="C2847">
            <v>1270</v>
          </cell>
          <cell r="D2847" t="str">
            <v>DONATI</v>
          </cell>
          <cell r="E2847" t="str">
            <v>LUCA</v>
          </cell>
        </row>
        <row r="2848">
          <cell r="B2848">
            <v>3040</v>
          </cell>
          <cell r="C2848">
            <v>1271</v>
          </cell>
          <cell r="D2848" t="str">
            <v>DONATI</v>
          </cell>
          <cell r="E2848" t="str">
            <v>SERGIO</v>
          </cell>
        </row>
        <row r="2849">
          <cell r="B2849">
            <v>3041</v>
          </cell>
          <cell r="C2849">
            <v>1271</v>
          </cell>
          <cell r="D2849" t="str">
            <v>DONATI</v>
          </cell>
          <cell r="E2849" t="str">
            <v>MATILDE</v>
          </cell>
        </row>
        <row r="2850">
          <cell r="B2850">
            <v>3042</v>
          </cell>
          <cell r="C2850">
            <v>1265</v>
          </cell>
          <cell r="D2850" t="str">
            <v>DONATI</v>
          </cell>
          <cell r="E2850" t="str">
            <v>VALERIO</v>
          </cell>
        </row>
        <row r="2851">
          <cell r="B2851">
            <v>3043</v>
          </cell>
          <cell r="C2851">
            <v>1272</v>
          </cell>
          <cell r="D2851" t="str">
            <v>DONATIELLO</v>
          </cell>
          <cell r="E2851" t="str">
            <v>DOMENICO</v>
          </cell>
        </row>
        <row r="2852">
          <cell r="B2852">
            <v>3044</v>
          </cell>
          <cell r="C2852">
            <v>1272</v>
          </cell>
          <cell r="D2852" t="str">
            <v>DONATIELLO</v>
          </cell>
          <cell r="E2852" t="str">
            <v>ELISA</v>
          </cell>
        </row>
        <row r="2853">
          <cell r="B2853">
            <v>3045</v>
          </cell>
          <cell r="C2853">
            <v>1273</v>
          </cell>
          <cell r="D2853" t="str">
            <v>PALLADINO</v>
          </cell>
          <cell r="E2853" t="str">
            <v>GIOVANNA</v>
          </cell>
        </row>
        <row r="2854">
          <cell r="B2854">
            <v>3046</v>
          </cell>
          <cell r="C2854">
            <v>1273</v>
          </cell>
          <cell r="D2854" t="str">
            <v>D'ORDIA</v>
          </cell>
          <cell r="E2854" t="str">
            <v>FRANCESCO</v>
          </cell>
        </row>
        <row r="2855">
          <cell r="B2855">
            <v>3047</v>
          </cell>
          <cell r="C2855">
            <v>820</v>
          </cell>
          <cell r="D2855" t="str">
            <v>EL IDRISSI</v>
          </cell>
          <cell r="E2855" t="str">
            <v>ZOUHAIR</v>
          </cell>
        </row>
        <row r="2856">
          <cell r="B2856">
            <v>3048</v>
          </cell>
          <cell r="C2856">
            <v>772</v>
          </cell>
          <cell r="D2856" t="str">
            <v>EL MADOUN</v>
          </cell>
          <cell r="E2856" t="str">
            <v>AMIN</v>
          </cell>
          <cell r="F2856">
            <v>4728.62</v>
          </cell>
        </row>
        <row r="2857">
          <cell r="B2857">
            <v>3049</v>
          </cell>
          <cell r="C2857">
            <v>772</v>
          </cell>
          <cell r="D2857" t="str">
            <v>EL MADOUN</v>
          </cell>
          <cell r="E2857" t="str">
            <v>NABIL</v>
          </cell>
          <cell r="F2857">
            <v>4728.62</v>
          </cell>
        </row>
        <row r="2858">
          <cell r="B2858">
            <v>3050</v>
          </cell>
          <cell r="C2858">
            <v>831</v>
          </cell>
          <cell r="D2858" t="str">
            <v>ERTAS</v>
          </cell>
          <cell r="E2858" t="str">
            <v>SERVET</v>
          </cell>
        </row>
        <row r="2859">
          <cell r="B2859">
            <v>3051</v>
          </cell>
          <cell r="C2859">
            <v>1274</v>
          </cell>
          <cell r="D2859" t="str">
            <v>ESPOSITO</v>
          </cell>
          <cell r="E2859" t="str">
            <v>DOMENICO</v>
          </cell>
        </row>
        <row r="2860">
          <cell r="B2860">
            <v>3052</v>
          </cell>
          <cell r="C2860">
            <v>1274</v>
          </cell>
          <cell r="D2860" t="str">
            <v>ESPOSITO</v>
          </cell>
          <cell r="E2860" t="str">
            <v>NOEMY</v>
          </cell>
        </row>
        <row r="2861">
          <cell r="B2861">
            <v>3053</v>
          </cell>
          <cell r="C2861">
            <v>1275</v>
          </cell>
          <cell r="D2861" t="str">
            <v>ETTAJANI</v>
          </cell>
          <cell r="E2861" t="str">
            <v>ABDELKABIR</v>
          </cell>
        </row>
        <row r="2862">
          <cell r="B2862">
            <v>3054</v>
          </cell>
          <cell r="C2862">
            <v>1275</v>
          </cell>
          <cell r="D2862" t="str">
            <v>ETTAJANI</v>
          </cell>
          <cell r="E2862" t="str">
            <v>FATEH</v>
          </cell>
        </row>
        <row r="2863">
          <cell r="B2863">
            <v>3055</v>
          </cell>
          <cell r="C2863">
            <v>1276</v>
          </cell>
          <cell r="D2863" t="str">
            <v>ETTAJANI</v>
          </cell>
          <cell r="E2863" t="str">
            <v>MILOUD</v>
          </cell>
        </row>
        <row r="2864">
          <cell r="B2864">
            <v>3056</v>
          </cell>
          <cell r="C2864">
            <v>1276</v>
          </cell>
          <cell r="D2864" t="str">
            <v>ETTAJANI</v>
          </cell>
          <cell r="E2864" t="str">
            <v>JAOUAD</v>
          </cell>
        </row>
        <row r="2865">
          <cell r="B2865">
            <v>3057</v>
          </cell>
          <cell r="C2865">
            <v>1275</v>
          </cell>
          <cell r="D2865" t="str">
            <v>ETTAJANI</v>
          </cell>
          <cell r="E2865" t="str">
            <v>M'HAMMED</v>
          </cell>
        </row>
        <row r="2866">
          <cell r="B2866">
            <v>3058</v>
          </cell>
          <cell r="C2866">
            <v>961</v>
          </cell>
          <cell r="D2866" t="str">
            <v>FABBRI</v>
          </cell>
          <cell r="E2866" t="str">
            <v>RICCARDO</v>
          </cell>
        </row>
        <row r="2867">
          <cell r="B2867">
            <v>3059</v>
          </cell>
          <cell r="C2867">
            <v>1277</v>
          </cell>
          <cell r="D2867" t="str">
            <v>FABBRICOTTI</v>
          </cell>
          <cell r="E2867" t="str">
            <v>MARCO</v>
          </cell>
        </row>
        <row r="2868">
          <cell r="B2868">
            <v>3060</v>
          </cell>
          <cell r="C2868">
            <v>1277</v>
          </cell>
          <cell r="D2868" t="str">
            <v>FABBRICOTTI</v>
          </cell>
          <cell r="E2868" t="str">
            <v>GRETA</v>
          </cell>
        </row>
        <row r="2869">
          <cell r="B2869">
            <v>3061</v>
          </cell>
          <cell r="C2869">
            <v>1278</v>
          </cell>
          <cell r="D2869" t="str">
            <v>BACCI</v>
          </cell>
          <cell r="E2869" t="str">
            <v>MARIELLA</v>
          </cell>
        </row>
        <row r="2870">
          <cell r="B2870">
            <v>3062</v>
          </cell>
          <cell r="C2870">
            <v>1278</v>
          </cell>
          <cell r="D2870" t="str">
            <v>FADDA</v>
          </cell>
          <cell r="E2870" t="str">
            <v>GIULIA</v>
          </cell>
        </row>
        <row r="2871">
          <cell r="B2871">
            <v>3063</v>
          </cell>
          <cell r="C2871">
            <v>1279</v>
          </cell>
          <cell r="D2871" t="str">
            <v>SCARLATTI</v>
          </cell>
          <cell r="E2871" t="str">
            <v>MIRIA</v>
          </cell>
        </row>
        <row r="2872">
          <cell r="B2872">
            <v>3064</v>
          </cell>
          <cell r="C2872">
            <v>1279</v>
          </cell>
          <cell r="D2872" t="str">
            <v>FAGIOLINI</v>
          </cell>
          <cell r="E2872" t="str">
            <v>FILIPPO</v>
          </cell>
        </row>
        <row r="2873">
          <cell r="B2873">
            <v>3065</v>
          </cell>
          <cell r="C2873">
            <v>1280</v>
          </cell>
          <cell r="D2873" t="str">
            <v>PRINCI</v>
          </cell>
          <cell r="E2873" t="str">
            <v>TIZIANA</v>
          </cell>
        </row>
        <row r="2874">
          <cell r="B2874">
            <v>3066</v>
          </cell>
          <cell r="C2874">
            <v>1280</v>
          </cell>
          <cell r="D2874" t="str">
            <v>FALASCHI</v>
          </cell>
          <cell r="E2874" t="str">
            <v>ELISA</v>
          </cell>
        </row>
        <row r="2875">
          <cell r="B2875">
            <v>3067</v>
          </cell>
          <cell r="C2875">
            <v>1281</v>
          </cell>
          <cell r="D2875" t="str">
            <v>FANELLI</v>
          </cell>
          <cell r="E2875" t="str">
            <v>MAURIZIO</v>
          </cell>
        </row>
        <row r="2876">
          <cell r="B2876">
            <v>3068</v>
          </cell>
          <cell r="C2876">
            <v>1281</v>
          </cell>
          <cell r="D2876" t="str">
            <v>FANELLI</v>
          </cell>
          <cell r="E2876" t="str">
            <v>EMANUELE</v>
          </cell>
        </row>
        <row r="2877">
          <cell r="B2877">
            <v>3069</v>
          </cell>
          <cell r="C2877">
            <v>1281</v>
          </cell>
          <cell r="D2877" t="str">
            <v>FANELLI</v>
          </cell>
          <cell r="E2877" t="str">
            <v>LORENZO</v>
          </cell>
        </row>
        <row r="2878">
          <cell r="B2878">
            <v>3070</v>
          </cell>
          <cell r="C2878">
            <v>1282</v>
          </cell>
          <cell r="D2878" t="str">
            <v>FATTICCIONI</v>
          </cell>
          <cell r="E2878" t="str">
            <v>MAURO</v>
          </cell>
        </row>
        <row r="2879">
          <cell r="B2879">
            <v>3071</v>
          </cell>
          <cell r="C2879">
            <v>1282</v>
          </cell>
          <cell r="D2879" t="str">
            <v>FATTICCIONI</v>
          </cell>
          <cell r="E2879" t="str">
            <v>CLAUDIO</v>
          </cell>
        </row>
        <row r="2880">
          <cell r="B2880">
            <v>3072</v>
          </cell>
          <cell r="C2880">
            <v>1283</v>
          </cell>
          <cell r="D2880" t="str">
            <v>FAVILLI</v>
          </cell>
          <cell r="E2880" t="str">
            <v>PRIMO</v>
          </cell>
        </row>
        <row r="2881">
          <cell r="B2881">
            <v>3073</v>
          </cell>
          <cell r="C2881">
            <v>1283</v>
          </cell>
          <cell r="D2881" t="str">
            <v>FAVILLI</v>
          </cell>
          <cell r="E2881" t="str">
            <v>ALESSANDRO</v>
          </cell>
        </row>
        <row r="2882">
          <cell r="B2882">
            <v>3074</v>
          </cell>
          <cell r="C2882">
            <v>712</v>
          </cell>
          <cell r="D2882" t="str">
            <v>FEDERICO</v>
          </cell>
          <cell r="E2882" t="str">
            <v>GERARDO</v>
          </cell>
          <cell r="F2882">
            <v>8102.48</v>
          </cell>
        </row>
        <row r="2883">
          <cell r="B2883">
            <v>3075</v>
          </cell>
          <cell r="C2883">
            <v>1089</v>
          </cell>
          <cell r="D2883" t="str">
            <v>FERRARA</v>
          </cell>
          <cell r="E2883" t="str">
            <v>MIRKO</v>
          </cell>
        </row>
        <row r="2884">
          <cell r="B2884">
            <v>3076</v>
          </cell>
          <cell r="C2884">
            <v>1284</v>
          </cell>
          <cell r="D2884" t="str">
            <v>COSTANZO</v>
          </cell>
          <cell r="E2884" t="str">
            <v>IMMACOLATA</v>
          </cell>
        </row>
        <row r="2885">
          <cell r="B2885">
            <v>3077</v>
          </cell>
          <cell r="C2885">
            <v>1284</v>
          </cell>
          <cell r="D2885" t="str">
            <v>FERRARESI</v>
          </cell>
          <cell r="E2885" t="str">
            <v>LEANDRO</v>
          </cell>
        </row>
        <row r="2886">
          <cell r="B2886">
            <v>3078</v>
          </cell>
          <cell r="C2886">
            <v>790</v>
          </cell>
          <cell r="D2886" t="str">
            <v>FERRINI</v>
          </cell>
          <cell r="E2886" t="str">
            <v>ELISA</v>
          </cell>
        </row>
        <row r="2887">
          <cell r="B2887">
            <v>3079</v>
          </cell>
          <cell r="C2887">
            <v>1285</v>
          </cell>
          <cell r="D2887" t="str">
            <v>FIDUCCIA</v>
          </cell>
          <cell r="E2887" t="str">
            <v>SALVATORE</v>
          </cell>
        </row>
        <row r="2888">
          <cell r="B2888">
            <v>3080</v>
          </cell>
          <cell r="C2888">
            <v>1285</v>
          </cell>
          <cell r="D2888" t="str">
            <v>FIDUCCIA</v>
          </cell>
          <cell r="E2888" t="str">
            <v>LORENZO</v>
          </cell>
        </row>
        <row r="2889">
          <cell r="B2889">
            <v>3081</v>
          </cell>
          <cell r="C2889">
            <v>1286</v>
          </cell>
          <cell r="D2889" t="str">
            <v>BOVA</v>
          </cell>
          <cell r="E2889" t="str">
            <v>GIUSEPPINA</v>
          </cell>
        </row>
        <row r="2890">
          <cell r="B2890">
            <v>3082</v>
          </cell>
          <cell r="C2890">
            <v>1286</v>
          </cell>
          <cell r="D2890" t="str">
            <v>FIORENTINI</v>
          </cell>
          <cell r="E2890" t="str">
            <v>ALESSIO</v>
          </cell>
        </row>
        <row r="2891">
          <cell r="B2891">
            <v>3083</v>
          </cell>
          <cell r="C2891">
            <v>1287</v>
          </cell>
          <cell r="D2891" t="str">
            <v>NICOLAIS</v>
          </cell>
          <cell r="E2891" t="str">
            <v>FRANCESCA</v>
          </cell>
        </row>
        <row r="2892">
          <cell r="B2892">
            <v>3084</v>
          </cell>
          <cell r="C2892">
            <v>1287</v>
          </cell>
          <cell r="D2892" t="str">
            <v>FONTANA</v>
          </cell>
          <cell r="E2892" t="str">
            <v>SELENE</v>
          </cell>
        </row>
        <row r="2893">
          <cell r="B2893">
            <v>3085</v>
          </cell>
          <cell r="C2893">
            <v>1288</v>
          </cell>
          <cell r="D2893" t="str">
            <v>SABATINI</v>
          </cell>
          <cell r="E2893" t="str">
            <v>CRISTINA</v>
          </cell>
        </row>
        <row r="2894">
          <cell r="B2894">
            <v>3086</v>
          </cell>
          <cell r="C2894">
            <v>1288</v>
          </cell>
          <cell r="D2894" t="str">
            <v>FOSCHI</v>
          </cell>
          <cell r="E2894" t="str">
            <v>FRANCESCA</v>
          </cell>
        </row>
        <row r="2895">
          <cell r="B2895">
            <v>3087</v>
          </cell>
          <cell r="C2895">
            <v>966</v>
          </cell>
          <cell r="D2895" t="str">
            <v>FRANCALACCI</v>
          </cell>
          <cell r="E2895" t="str">
            <v>LUCA</v>
          </cell>
        </row>
        <row r="2896">
          <cell r="B2896">
            <v>3088</v>
          </cell>
          <cell r="C2896">
            <v>967</v>
          </cell>
          <cell r="D2896" t="str">
            <v>FRANCONI</v>
          </cell>
          <cell r="E2896" t="str">
            <v>LORENZO</v>
          </cell>
        </row>
        <row r="2897">
          <cell r="B2897">
            <v>3089</v>
          </cell>
          <cell r="C2897">
            <v>1289</v>
          </cell>
          <cell r="D2897" t="str">
            <v>MONTAGNANI</v>
          </cell>
          <cell r="E2897" t="str">
            <v>RITA</v>
          </cell>
        </row>
        <row r="2898">
          <cell r="B2898">
            <v>3090</v>
          </cell>
          <cell r="C2898">
            <v>1289</v>
          </cell>
          <cell r="D2898" t="str">
            <v>FRANCONI</v>
          </cell>
          <cell r="E2898" t="str">
            <v>ROSSELLA</v>
          </cell>
        </row>
        <row r="2899">
          <cell r="B2899">
            <v>3091</v>
          </cell>
          <cell r="C2899">
            <v>1099</v>
          </cell>
          <cell r="D2899" t="str">
            <v>FRAVOLA</v>
          </cell>
          <cell r="E2899" t="str">
            <v>ALESSIA</v>
          </cell>
        </row>
        <row r="2900">
          <cell r="B2900">
            <v>3092</v>
          </cell>
          <cell r="C2900">
            <v>1102</v>
          </cell>
          <cell r="D2900" t="str">
            <v>FULCERI</v>
          </cell>
          <cell r="E2900" t="str">
            <v>GIOELE</v>
          </cell>
        </row>
        <row r="2901">
          <cell r="B2901">
            <v>3093</v>
          </cell>
          <cell r="C2901">
            <v>1290</v>
          </cell>
          <cell r="D2901" t="str">
            <v>SIMONELLI</v>
          </cell>
          <cell r="E2901" t="str">
            <v>CONCETTA</v>
          </cell>
        </row>
        <row r="2902">
          <cell r="B2902">
            <v>3094</v>
          </cell>
          <cell r="C2902">
            <v>1290</v>
          </cell>
          <cell r="D2902" t="str">
            <v>GAIMARI</v>
          </cell>
          <cell r="E2902" t="str">
            <v>GIULIA</v>
          </cell>
        </row>
        <row r="2903">
          <cell r="B2903">
            <v>3095</v>
          </cell>
          <cell r="C2903">
            <v>1291</v>
          </cell>
          <cell r="D2903" t="str">
            <v>PAGNI</v>
          </cell>
          <cell r="E2903" t="str">
            <v>DALIA</v>
          </cell>
        </row>
        <row r="2904">
          <cell r="B2904">
            <v>3096</v>
          </cell>
          <cell r="C2904">
            <v>1291</v>
          </cell>
          <cell r="D2904" t="str">
            <v>GALIBERTI</v>
          </cell>
          <cell r="E2904" t="str">
            <v>CRISTIANA</v>
          </cell>
        </row>
        <row r="2905">
          <cell r="B2905">
            <v>3097</v>
          </cell>
          <cell r="C2905">
            <v>1292</v>
          </cell>
          <cell r="D2905" t="str">
            <v>BIAGIOTTI</v>
          </cell>
          <cell r="E2905" t="str">
            <v>AMBRA</v>
          </cell>
        </row>
        <row r="2906">
          <cell r="B2906">
            <v>3098</v>
          </cell>
          <cell r="C2906">
            <v>1292</v>
          </cell>
          <cell r="D2906" t="str">
            <v>GALLO</v>
          </cell>
          <cell r="E2906" t="str">
            <v>CAROLINA</v>
          </cell>
        </row>
        <row r="2907">
          <cell r="B2907">
            <v>3099</v>
          </cell>
          <cell r="C2907">
            <v>1106</v>
          </cell>
          <cell r="D2907" t="str">
            <v>GALLUZZI</v>
          </cell>
          <cell r="E2907" t="str">
            <v>SARA</v>
          </cell>
        </row>
        <row r="2908">
          <cell r="B2908">
            <v>3100</v>
          </cell>
          <cell r="C2908">
            <v>1105</v>
          </cell>
          <cell r="D2908" t="str">
            <v>GALLUZZI</v>
          </cell>
          <cell r="E2908" t="str">
            <v>TOMMASO</v>
          </cell>
        </row>
        <row r="2909">
          <cell r="B2909">
            <v>3101</v>
          </cell>
          <cell r="C2909">
            <v>1293</v>
          </cell>
          <cell r="D2909" t="str">
            <v>GAMBULA</v>
          </cell>
          <cell r="E2909" t="str">
            <v>ANTONIO</v>
          </cell>
        </row>
        <row r="2910">
          <cell r="B2910">
            <v>3102</v>
          </cell>
          <cell r="C2910">
            <v>1293</v>
          </cell>
          <cell r="D2910" t="str">
            <v>GAMBULA</v>
          </cell>
          <cell r="E2910" t="str">
            <v>ANGELICA</v>
          </cell>
        </row>
        <row r="2911">
          <cell r="B2911">
            <v>3103</v>
          </cell>
          <cell r="C2911">
            <v>1293</v>
          </cell>
          <cell r="D2911" t="str">
            <v>GAMBULA</v>
          </cell>
          <cell r="E2911" t="str">
            <v>ELENA</v>
          </cell>
        </row>
        <row r="2912">
          <cell r="B2912">
            <v>3104</v>
          </cell>
          <cell r="C2912">
            <v>968</v>
          </cell>
          <cell r="D2912" t="str">
            <v>GARRUBBA</v>
          </cell>
          <cell r="E2912" t="str">
            <v>MELISSA</v>
          </cell>
        </row>
        <row r="2913">
          <cell r="B2913">
            <v>3105</v>
          </cell>
          <cell r="C2913">
            <v>1294</v>
          </cell>
          <cell r="D2913" t="str">
            <v>GASPERINI</v>
          </cell>
          <cell r="E2913" t="str">
            <v>MAURIZIO</v>
          </cell>
        </row>
        <row r="2914">
          <cell r="B2914">
            <v>3106</v>
          </cell>
          <cell r="C2914">
            <v>1294</v>
          </cell>
          <cell r="D2914" t="str">
            <v>GASPERINI</v>
          </cell>
          <cell r="E2914" t="str">
            <v>MARTA</v>
          </cell>
        </row>
        <row r="2915">
          <cell r="B2915">
            <v>3107</v>
          </cell>
          <cell r="C2915">
            <v>832</v>
          </cell>
          <cell r="D2915" t="str">
            <v>MIGLIARINI</v>
          </cell>
          <cell r="E2915" t="str">
            <v>KATIA</v>
          </cell>
        </row>
        <row r="2916">
          <cell r="B2916">
            <v>3108</v>
          </cell>
          <cell r="C2916">
            <v>832</v>
          </cell>
          <cell r="D2916" t="str">
            <v>GIANNINI</v>
          </cell>
          <cell r="E2916" t="str">
            <v>MARTA</v>
          </cell>
        </row>
        <row r="2917">
          <cell r="B2917">
            <v>3109</v>
          </cell>
          <cell r="C2917">
            <v>1295</v>
          </cell>
          <cell r="D2917" t="str">
            <v>PRUDENTE</v>
          </cell>
          <cell r="E2917" t="str">
            <v>CARMELA</v>
          </cell>
        </row>
        <row r="2918">
          <cell r="B2918">
            <v>3110</v>
          </cell>
          <cell r="C2918">
            <v>1295</v>
          </cell>
          <cell r="D2918" t="str">
            <v>GIANNONE</v>
          </cell>
          <cell r="E2918" t="str">
            <v>ROBERTO</v>
          </cell>
        </row>
        <row r="2919">
          <cell r="B2919">
            <v>3111</v>
          </cell>
          <cell r="C2919">
            <v>595</v>
          </cell>
          <cell r="D2919" t="str">
            <v>GIRASA</v>
          </cell>
          <cell r="E2919" t="str">
            <v>TERENZIA</v>
          </cell>
          <cell r="F2919">
            <v>5760.07</v>
          </cell>
        </row>
        <row r="2920">
          <cell r="B2920">
            <v>3112</v>
          </cell>
          <cell r="C2920">
            <v>1296</v>
          </cell>
          <cell r="D2920" t="str">
            <v>GISONDI</v>
          </cell>
          <cell r="E2920" t="str">
            <v>GIOVANNI</v>
          </cell>
        </row>
        <row r="2921">
          <cell r="B2921">
            <v>3113</v>
          </cell>
          <cell r="C2921">
            <v>1296</v>
          </cell>
          <cell r="D2921" t="str">
            <v>GISONDI</v>
          </cell>
          <cell r="E2921" t="str">
            <v>SARA</v>
          </cell>
        </row>
        <row r="2922">
          <cell r="B2922">
            <v>3114</v>
          </cell>
          <cell r="C2922">
            <v>621</v>
          </cell>
          <cell r="D2922" t="str">
            <v>GIULIANELLI</v>
          </cell>
          <cell r="E2922" t="str">
            <v>MATTEO</v>
          </cell>
        </row>
        <row r="2923">
          <cell r="B2923">
            <v>3115</v>
          </cell>
          <cell r="C2923">
            <v>1297</v>
          </cell>
          <cell r="D2923" t="str">
            <v>TURINI</v>
          </cell>
          <cell r="E2923" t="str">
            <v>BARBARA</v>
          </cell>
        </row>
        <row r="2924">
          <cell r="B2924">
            <v>3116</v>
          </cell>
          <cell r="C2924">
            <v>1297</v>
          </cell>
          <cell r="D2924" t="str">
            <v>GIULIANO</v>
          </cell>
          <cell r="E2924" t="str">
            <v>LUCA</v>
          </cell>
        </row>
        <row r="2925">
          <cell r="B2925">
            <v>3117</v>
          </cell>
          <cell r="C2925">
            <v>1297</v>
          </cell>
          <cell r="D2925" t="str">
            <v>GIULIANO</v>
          </cell>
          <cell r="E2925" t="str">
            <v>MARCO</v>
          </cell>
        </row>
        <row r="2926">
          <cell r="B2926">
            <v>3118</v>
          </cell>
          <cell r="C2926">
            <v>1298</v>
          </cell>
          <cell r="D2926" t="str">
            <v>GIUNTINI</v>
          </cell>
          <cell r="E2926" t="str">
            <v>TIZIANO</v>
          </cell>
        </row>
        <row r="2927">
          <cell r="B2927">
            <v>3119</v>
          </cell>
          <cell r="C2927">
            <v>1298</v>
          </cell>
          <cell r="D2927" t="str">
            <v>GIUNTINI</v>
          </cell>
          <cell r="E2927" t="str">
            <v>FILIPPO</v>
          </cell>
        </row>
        <row r="2928">
          <cell r="B2928">
            <v>3120</v>
          </cell>
          <cell r="C2928">
            <v>1299</v>
          </cell>
          <cell r="D2928" t="str">
            <v>GIUNTINI</v>
          </cell>
          <cell r="E2928" t="str">
            <v>SAURO</v>
          </cell>
        </row>
        <row r="2929">
          <cell r="B2929">
            <v>3121</v>
          </cell>
          <cell r="C2929">
            <v>1299</v>
          </cell>
          <cell r="D2929" t="str">
            <v>GIUNTINI</v>
          </cell>
          <cell r="E2929" t="str">
            <v>GIANLUCA</v>
          </cell>
        </row>
        <row r="2930">
          <cell r="B2930">
            <v>3122</v>
          </cell>
          <cell r="C2930">
            <v>1300</v>
          </cell>
          <cell r="D2930" t="str">
            <v>GALLUZZI</v>
          </cell>
          <cell r="E2930" t="str">
            <v>CRISTINA</v>
          </cell>
        </row>
        <row r="2931">
          <cell r="B2931">
            <v>3123</v>
          </cell>
          <cell r="C2931">
            <v>1300</v>
          </cell>
          <cell r="D2931" t="str">
            <v>GIUNTOLI</v>
          </cell>
          <cell r="E2931" t="str">
            <v>LUCA</v>
          </cell>
        </row>
        <row r="2932">
          <cell r="B2932">
            <v>3124</v>
          </cell>
          <cell r="C2932">
            <v>1301</v>
          </cell>
          <cell r="D2932" t="str">
            <v>GRANCHI</v>
          </cell>
          <cell r="E2932" t="str">
            <v>CLAUDIO</v>
          </cell>
        </row>
        <row r="2933">
          <cell r="B2933">
            <v>3125</v>
          </cell>
          <cell r="C2933">
            <v>1301</v>
          </cell>
          <cell r="D2933" t="str">
            <v>GRANCHI</v>
          </cell>
          <cell r="E2933" t="str">
            <v>LEONARDO</v>
          </cell>
        </row>
        <row r="2934">
          <cell r="B2934">
            <v>3126</v>
          </cell>
          <cell r="C2934">
            <v>1111</v>
          </cell>
          <cell r="D2934" t="str">
            <v>GRASSI</v>
          </cell>
          <cell r="E2934" t="str">
            <v>ELIA</v>
          </cell>
        </row>
        <row r="2935">
          <cell r="B2935">
            <v>3127</v>
          </cell>
          <cell r="C2935">
            <v>1302</v>
          </cell>
          <cell r="D2935" t="str">
            <v>BENDINELLI</v>
          </cell>
          <cell r="E2935" t="str">
            <v>BARBARA</v>
          </cell>
        </row>
        <row r="2936">
          <cell r="B2936">
            <v>3128</v>
          </cell>
          <cell r="C2936">
            <v>1302</v>
          </cell>
          <cell r="D2936" t="str">
            <v>GRASSINI</v>
          </cell>
          <cell r="E2936" t="str">
            <v>VALENTINA</v>
          </cell>
        </row>
        <row r="2937">
          <cell r="B2937">
            <v>3129</v>
          </cell>
          <cell r="C2937">
            <v>1112</v>
          </cell>
          <cell r="D2937" t="str">
            <v>GRECU</v>
          </cell>
          <cell r="E2937" t="str">
            <v>VALENTINO</v>
          </cell>
        </row>
        <row r="2938">
          <cell r="B2938">
            <v>3130</v>
          </cell>
          <cell r="C2938">
            <v>1303</v>
          </cell>
          <cell r="D2938" t="str">
            <v>GREEN</v>
          </cell>
          <cell r="E2938" t="str">
            <v>CLIVE FRANCIS</v>
          </cell>
        </row>
        <row r="2939">
          <cell r="B2939">
            <v>3131</v>
          </cell>
          <cell r="C2939">
            <v>1303</v>
          </cell>
          <cell r="D2939" t="str">
            <v>GREEN</v>
          </cell>
          <cell r="E2939" t="str">
            <v>MARTINI PAVEL</v>
          </cell>
        </row>
        <row r="2940">
          <cell r="B2940">
            <v>3132</v>
          </cell>
          <cell r="C2940">
            <v>1304</v>
          </cell>
          <cell r="D2940" t="str">
            <v>GUIDI</v>
          </cell>
          <cell r="E2940" t="str">
            <v>MARIALETIZIA</v>
          </cell>
        </row>
        <row r="2941">
          <cell r="B2941">
            <v>3133</v>
          </cell>
          <cell r="C2941">
            <v>1304</v>
          </cell>
          <cell r="D2941" t="str">
            <v>GUCCI</v>
          </cell>
          <cell r="E2941" t="str">
            <v>LUDOLF GUCCIO</v>
          </cell>
        </row>
        <row r="2942">
          <cell r="B2942">
            <v>3134</v>
          </cell>
          <cell r="C2942">
            <v>1305</v>
          </cell>
          <cell r="D2942" t="str">
            <v>MALINO</v>
          </cell>
          <cell r="E2942" t="str">
            <v>DANIELA</v>
          </cell>
        </row>
        <row r="2943">
          <cell r="B2943">
            <v>3135</v>
          </cell>
          <cell r="C2943">
            <v>1305</v>
          </cell>
          <cell r="D2943" t="str">
            <v>GUIDUCCI</v>
          </cell>
          <cell r="E2943" t="str">
            <v>NICOLE</v>
          </cell>
        </row>
        <row r="2944">
          <cell r="B2944">
            <v>3136</v>
          </cell>
          <cell r="C2944">
            <v>601</v>
          </cell>
          <cell r="D2944" t="str">
            <v>GUO</v>
          </cell>
          <cell r="E2944" t="str">
            <v>ENYAN</v>
          </cell>
        </row>
        <row r="2945">
          <cell r="B2945">
            <v>3137</v>
          </cell>
          <cell r="C2945">
            <v>1306</v>
          </cell>
          <cell r="D2945" t="str">
            <v>GURABARDHI</v>
          </cell>
          <cell r="E2945" t="str">
            <v>ARBEN</v>
          </cell>
        </row>
        <row r="2946">
          <cell r="B2946">
            <v>3138</v>
          </cell>
          <cell r="C2946">
            <v>1306</v>
          </cell>
          <cell r="D2946" t="str">
            <v>GURABARDHI</v>
          </cell>
          <cell r="E2946" t="str">
            <v>MARIGLEN</v>
          </cell>
        </row>
        <row r="2947">
          <cell r="B2947">
            <v>3139</v>
          </cell>
          <cell r="C2947">
            <v>1306</v>
          </cell>
          <cell r="D2947" t="str">
            <v>GURABARDHI</v>
          </cell>
          <cell r="E2947" t="str">
            <v>MIRANDA</v>
          </cell>
        </row>
        <row r="2948">
          <cell r="B2948">
            <v>3140</v>
          </cell>
          <cell r="C2948">
            <v>756</v>
          </cell>
          <cell r="D2948" t="str">
            <v>GUZZARRI</v>
          </cell>
          <cell r="E2948" t="str">
            <v>JACOPO</v>
          </cell>
        </row>
        <row r="2949">
          <cell r="B2949">
            <v>3141</v>
          </cell>
          <cell r="C2949">
            <v>1307</v>
          </cell>
          <cell r="D2949" t="str">
            <v>BARDELLI</v>
          </cell>
          <cell r="E2949" t="str">
            <v>SABRINA</v>
          </cell>
        </row>
        <row r="2950">
          <cell r="B2950">
            <v>3142</v>
          </cell>
          <cell r="C2950">
            <v>1307</v>
          </cell>
          <cell r="D2950" t="str">
            <v>HANCHOUCH</v>
          </cell>
          <cell r="E2950" t="str">
            <v>HAJAR</v>
          </cell>
        </row>
        <row r="2951">
          <cell r="B2951">
            <v>3143</v>
          </cell>
          <cell r="C2951">
            <v>1308</v>
          </cell>
          <cell r="D2951" t="str">
            <v>ZHANG</v>
          </cell>
          <cell r="E2951" t="str">
            <v>XIAOHUA</v>
          </cell>
        </row>
        <row r="2952">
          <cell r="B2952">
            <v>3144</v>
          </cell>
          <cell r="C2952">
            <v>1308</v>
          </cell>
          <cell r="D2952" t="str">
            <v>HUANG</v>
          </cell>
          <cell r="E2952" t="str">
            <v>DESHENG</v>
          </cell>
        </row>
        <row r="2953">
          <cell r="B2953">
            <v>3145</v>
          </cell>
          <cell r="C2953">
            <v>1119</v>
          </cell>
          <cell r="D2953" t="str">
            <v>INNOCENTE</v>
          </cell>
          <cell r="E2953" t="str">
            <v>GABRIELE</v>
          </cell>
        </row>
        <row r="2954">
          <cell r="B2954">
            <v>3146</v>
          </cell>
          <cell r="C2954">
            <v>698</v>
          </cell>
          <cell r="D2954" t="str">
            <v>JAMAI</v>
          </cell>
          <cell r="E2954" t="str">
            <v>ABDELKADER</v>
          </cell>
        </row>
        <row r="2955">
          <cell r="B2955">
            <v>3147</v>
          </cell>
          <cell r="C2955">
            <v>1309</v>
          </cell>
          <cell r="D2955" t="str">
            <v>JAMAI</v>
          </cell>
          <cell r="E2955" t="str">
            <v>EL HASSAN</v>
          </cell>
        </row>
        <row r="2956">
          <cell r="B2956">
            <v>3148</v>
          </cell>
          <cell r="C2956">
            <v>1309</v>
          </cell>
          <cell r="D2956" t="str">
            <v>JAMAI</v>
          </cell>
          <cell r="E2956" t="str">
            <v>ABEDELHAK</v>
          </cell>
        </row>
        <row r="2957">
          <cell r="B2957">
            <v>3149</v>
          </cell>
          <cell r="C2957">
            <v>698</v>
          </cell>
          <cell r="D2957" t="str">
            <v>JAMAI</v>
          </cell>
          <cell r="E2957" t="str">
            <v>SAID</v>
          </cell>
        </row>
        <row r="2958">
          <cell r="B2958">
            <v>3150</v>
          </cell>
          <cell r="C2958">
            <v>1310</v>
          </cell>
          <cell r="D2958" t="str">
            <v>RAFFAELE</v>
          </cell>
          <cell r="E2958" t="str">
            <v>GIOVANNA</v>
          </cell>
        </row>
        <row r="2959">
          <cell r="B2959">
            <v>3151</v>
          </cell>
          <cell r="C2959">
            <v>1310</v>
          </cell>
          <cell r="D2959" t="str">
            <v>JAZMI</v>
          </cell>
          <cell r="E2959" t="str">
            <v>DENISE SARA</v>
          </cell>
        </row>
        <row r="2960">
          <cell r="B2960">
            <v>3152</v>
          </cell>
          <cell r="C2960">
            <v>976</v>
          </cell>
          <cell r="D2960" t="str">
            <v>KELLAL</v>
          </cell>
          <cell r="E2960" t="str">
            <v>YOUSSEF</v>
          </cell>
          <cell r="F2960">
            <v>0</v>
          </cell>
        </row>
        <row r="2961">
          <cell r="B2961">
            <v>3153</v>
          </cell>
          <cell r="C2961">
            <v>1311</v>
          </cell>
          <cell r="D2961" t="str">
            <v>KOPSHTI</v>
          </cell>
          <cell r="E2961" t="str">
            <v>BASHKIM</v>
          </cell>
          <cell r="F2961">
            <v>5949.47</v>
          </cell>
        </row>
        <row r="2962">
          <cell r="B2962">
            <v>3154</v>
          </cell>
          <cell r="C2962">
            <v>1311</v>
          </cell>
          <cell r="D2962" t="str">
            <v>KOPSHTI</v>
          </cell>
          <cell r="E2962" t="str">
            <v>ELIS</v>
          </cell>
          <cell r="F2962">
            <v>5949.47</v>
          </cell>
        </row>
        <row r="2963">
          <cell r="B2963">
            <v>3155</v>
          </cell>
          <cell r="C2963">
            <v>1311</v>
          </cell>
          <cell r="D2963" t="str">
            <v>KOPSHTI</v>
          </cell>
          <cell r="E2963" t="str">
            <v>RIDION</v>
          </cell>
          <cell r="F2963">
            <v>5949.47</v>
          </cell>
        </row>
        <row r="2964">
          <cell r="B2964">
            <v>3156</v>
          </cell>
          <cell r="C2964">
            <v>1312</v>
          </cell>
          <cell r="D2964" t="str">
            <v>KYRCHIV</v>
          </cell>
          <cell r="E2964" t="str">
            <v>OKSANA</v>
          </cell>
        </row>
        <row r="2965">
          <cell r="B2965">
            <v>3157</v>
          </cell>
          <cell r="C2965">
            <v>1312</v>
          </cell>
          <cell r="D2965" t="str">
            <v>KYRCHIV</v>
          </cell>
          <cell r="E2965" t="str">
            <v>BOHDANA</v>
          </cell>
        </row>
        <row r="2966">
          <cell r="B2966">
            <v>3158</v>
          </cell>
          <cell r="C2966">
            <v>1313</v>
          </cell>
          <cell r="D2966" t="str">
            <v>CIPRIANO</v>
          </cell>
          <cell r="E2966" t="str">
            <v>PASQUALINA</v>
          </cell>
        </row>
        <row r="2967">
          <cell r="B2967">
            <v>3159</v>
          </cell>
          <cell r="C2967">
            <v>1313</v>
          </cell>
          <cell r="D2967" t="str">
            <v>LAGI</v>
          </cell>
          <cell r="E2967" t="str">
            <v>DANIELE</v>
          </cell>
        </row>
        <row r="2968">
          <cell r="B2968">
            <v>3160</v>
          </cell>
          <cell r="C2968">
            <v>1314</v>
          </cell>
          <cell r="D2968" t="str">
            <v>LAMNAOUAR</v>
          </cell>
          <cell r="E2968" t="str">
            <v>ABDELLAH</v>
          </cell>
        </row>
        <row r="2969">
          <cell r="B2969">
            <v>3161</v>
          </cell>
          <cell r="C2969">
            <v>1314</v>
          </cell>
          <cell r="D2969" t="str">
            <v>LAMNAOUAR</v>
          </cell>
          <cell r="E2969" t="str">
            <v>ABDERRAZAK</v>
          </cell>
        </row>
        <row r="2970">
          <cell r="B2970">
            <v>3162</v>
          </cell>
          <cell r="C2970">
            <v>1315</v>
          </cell>
          <cell r="D2970" t="str">
            <v>SALVADORI</v>
          </cell>
          <cell r="E2970" t="str">
            <v>MINA</v>
          </cell>
        </row>
        <row r="2971">
          <cell r="B2971">
            <v>3163</v>
          </cell>
          <cell r="C2971">
            <v>1315</v>
          </cell>
          <cell r="D2971" t="str">
            <v>LANDI</v>
          </cell>
          <cell r="E2971" t="str">
            <v>SIMONA</v>
          </cell>
        </row>
        <row r="2972">
          <cell r="B2972">
            <v>3164</v>
          </cell>
          <cell r="C2972">
            <v>1316</v>
          </cell>
          <cell r="D2972" t="str">
            <v>PETROCELLI</v>
          </cell>
          <cell r="E2972" t="str">
            <v>CARMELA</v>
          </cell>
        </row>
        <row r="2973">
          <cell r="B2973">
            <v>3165</v>
          </cell>
          <cell r="C2973">
            <v>1316</v>
          </cell>
          <cell r="D2973" t="str">
            <v>LAPINI</v>
          </cell>
          <cell r="E2973" t="str">
            <v>LUCREZIA</v>
          </cell>
        </row>
        <row r="2974">
          <cell r="B2974">
            <v>3166</v>
          </cell>
          <cell r="C2974">
            <v>1317</v>
          </cell>
          <cell r="D2974" t="str">
            <v>BUSSACCHETTI</v>
          </cell>
          <cell r="E2974" t="str">
            <v>LIVIA</v>
          </cell>
        </row>
        <row r="2975">
          <cell r="B2975">
            <v>3167</v>
          </cell>
          <cell r="C2975">
            <v>1317</v>
          </cell>
          <cell r="D2975" t="str">
            <v>LAURORA</v>
          </cell>
          <cell r="E2975" t="str">
            <v>FABIOLA</v>
          </cell>
        </row>
        <row r="2976">
          <cell r="B2976">
            <v>3168</v>
          </cell>
          <cell r="C2976">
            <v>1123</v>
          </cell>
          <cell r="D2976" t="str">
            <v>LENZI</v>
          </cell>
          <cell r="E2976" t="str">
            <v>FILIPPO</v>
          </cell>
        </row>
        <row r="2977">
          <cell r="B2977">
            <v>3169</v>
          </cell>
          <cell r="C2977">
            <v>1124</v>
          </cell>
          <cell r="D2977" t="str">
            <v>LIBARDI</v>
          </cell>
          <cell r="E2977" t="str">
            <v>ANDREA</v>
          </cell>
        </row>
        <row r="2978">
          <cell r="B2978">
            <v>3170</v>
          </cell>
          <cell r="C2978">
            <v>1125</v>
          </cell>
          <cell r="D2978" t="str">
            <v>LIPPI</v>
          </cell>
          <cell r="E2978" t="str">
            <v>GIACOMO</v>
          </cell>
        </row>
        <row r="2979">
          <cell r="B2979">
            <v>3171</v>
          </cell>
          <cell r="C2979">
            <v>1318</v>
          </cell>
          <cell r="D2979" t="str">
            <v>LIZZI</v>
          </cell>
          <cell r="E2979" t="str">
            <v>GIUSEPPE</v>
          </cell>
        </row>
        <row r="2980">
          <cell r="B2980">
            <v>3172</v>
          </cell>
          <cell r="C2980">
            <v>1318</v>
          </cell>
          <cell r="D2980" t="str">
            <v>LIZZI</v>
          </cell>
          <cell r="E2980" t="str">
            <v>MICHELE</v>
          </cell>
        </row>
        <row r="2981">
          <cell r="B2981">
            <v>3173</v>
          </cell>
          <cell r="C2981">
            <v>1319</v>
          </cell>
          <cell r="D2981" t="str">
            <v>BARSOTTINI</v>
          </cell>
          <cell r="E2981" t="str">
            <v>DANIELA</v>
          </cell>
        </row>
        <row r="2982">
          <cell r="B2982">
            <v>3174</v>
          </cell>
          <cell r="C2982">
            <v>1319</v>
          </cell>
          <cell r="D2982" t="str">
            <v>LOMBARDI</v>
          </cell>
          <cell r="E2982" t="str">
            <v>GREGORIO</v>
          </cell>
        </row>
        <row r="2983">
          <cell r="B2983">
            <v>3462</v>
          </cell>
          <cell r="C2983">
            <v>1033</v>
          </cell>
          <cell r="D2983" t="str">
            <v>DI BENEDETTO</v>
          </cell>
          <cell r="E2983" t="str">
            <v>IRENE</v>
          </cell>
        </row>
        <row r="2984">
          <cell r="B2984">
            <v>3176</v>
          </cell>
          <cell r="C2984">
            <v>1320</v>
          </cell>
          <cell r="D2984" t="str">
            <v>LONSI</v>
          </cell>
          <cell r="E2984" t="str">
            <v>ENRICO</v>
          </cell>
        </row>
        <row r="2985">
          <cell r="B2985">
            <v>3177</v>
          </cell>
          <cell r="C2985">
            <v>1321</v>
          </cell>
          <cell r="D2985" t="str">
            <v>LORENZINI</v>
          </cell>
          <cell r="E2985" t="str">
            <v>CLAUDIO</v>
          </cell>
        </row>
        <row r="2986">
          <cell r="B2986">
            <v>3178</v>
          </cell>
          <cell r="C2986">
            <v>1321</v>
          </cell>
          <cell r="D2986" t="str">
            <v>LORENZINI</v>
          </cell>
          <cell r="E2986" t="str">
            <v>VALENTINA</v>
          </cell>
        </row>
        <row r="2987">
          <cell r="B2987">
            <v>3179</v>
          </cell>
          <cell r="C2987">
            <v>1322</v>
          </cell>
          <cell r="D2987" t="str">
            <v>LOVISCO</v>
          </cell>
          <cell r="E2987" t="str">
            <v>GIUSEPPE</v>
          </cell>
        </row>
        <row r="2988">
          <cell r="B2988">
            <v>3180</v>
          </cell>
          <cell r="C2988">
            <v>1322</v>
          </cell>
          <cell r="D2988" t="str">
            <v>LOVISCO</v>
          </cell>
          <cell r="E2988" t="str">
            <v>ROCCO</v>
          </cell>
        </row>
        <row r="2989">
          <cell r="B2989">
            <v>3181</v>
          </cell>
          <cell r="C2989">
            <v>978</v>
          </cell>
          <cell r="D2989" t="str">
            <v>LUCA'</v>
          </cell>
          <cell r="E2989" t="str">
            <v>ERIKA</v>
          </cell>
          <cell r="F2989">
            <v>16046.39</v>
          </cell>
        </row>
        <row r="2990">
          <cell r="B2990">
            <v>3182</v>
          </cell>
          <cell r="C2990">
            <v>1323</v>
          </cell>
          <cell r="D2990" t="str">
            <v>LUCARINI</v>
          </cell>
          <cell r="E2990" t="str">
            <v>MARCO</v>
          </cell>
        </row>
        <row r="2991">
          <cell r="B2991">
            <v>3183</v>
          </cell>
          <cell r="C2991">
            <v>1323</v>
          </cell>
          <cell r="D2991" t="str">
            <v>LUCARINI</v>
          </cell>
          <cell r="E2991" t="str">
            <v>GIULIA</v>
          </cell>
        </row>
        <row r="2992">
          <cell r="B2992">
            <v>3185</v>
          </cell>
          <cell r="C2992">
            <v>1324</v>
          </cell>
          <cell r="D2992" t="str">
            <v>LULLI</v>
          </cell>
          <cell r="E2992" t="str">
            <v>VIRGILIO</v>
          </cell>
        </row>
        <row r="2993">
          <cell r="B2993">
            <v>3186</v>
          </cell>
          <cell r="C2993">
            <v>1128</v>
          </cell>
          <cell r="D2993" t="str">
            <v>LUPO</v>
          </cell>
          <cell r="E2993" t="str">
            <v>DARIO</v>
          </cell>
        </row>
        <row r="2994">
          <cell r="B2994">
            <v>3187</v>
          </cell>
          <cell r="C2994">
            <v>1325</v>
          </cell>
          <cell r="D2994" t="str">
            <v>POPONCINI</v>
          </cell>
          <cell r="E2994" t="str">
            <v>ENZA</v>
          </cell>
        </row>
        <row r="2995">
          <cell r="B2995">
            <v>3188</v>
          </cell>
          <cell r="C2995">
            <v>1325</v>
          </cell>
          <cell r="D2995" t="str">
            <v>MAFFEI</v>
          </cell>
          <cell r="E2995" t="str">
            <v>FRANCESCO</v>
          </cell>
        </row>
        <row r="2996">
          <cell r="B2996">
            <v>3189</v>
          </cell>
          <cell r="C2996">
            <v>1326</v>
          </cell>
          <cell r="D2996" t="str">
            <v>MAFFEI</v>
          </cell>
          <cell r="E2996" t="str">
            <v>CLAUDIO</v>
          </cell>
        </row>
        <row r="2997">
          <cell r="B2997">
            <v>3190</v>
          </cell>
          <cell r="C2997">
            <v>1326</v>
          </cell>
          <cell r="D2997" t="str">
            <v>MAFFEI</v>
          </cell>
          <cell r="E2997" t="str">
            <v>MICHAEL</v>
          </cell>
        </row>
        <row r="2998">
          <cell r="B2998">
            <v>3191</v>
          </cell>
          <cell r="C2998">
            <v>1327</v>
          </cell>
          <cell r="D2998" t="str">
            <v>GRADASSI</v>
          </cell>
          <cell r="E2998" t="str">
            <v>SABRINA</v>
          </cell>
        </row>
        <row r="2999">
          <cell r="B2999">
            <v>3374</v>
          </cell>
          <cell r="C2999">
            <v>637</v>
          </cell>
          <cell r="D2999" t="str">
            <v>NICOLAI</v>
          </cell>
          <cell r="E2999" t="str">
            <v>ANNALISA</v>
          </cell>
        </row>
        <row r="3000">
          <cell r="B3000">
            <v>3192</v>
          </cell>
          <cell r="C3000">
            <v>1327</v>
          </cell>
          <cell r="D3000" t="str">
            <v>MANNINO</v>
          </cell>
          <cell r="E3000" t="str">
            <v>MASSIMO</v>
          </cell>
        </row>
        <row r="3001">
          <cell r="B3001">
            <v>3193</v>
          </cell>
          <cell r="C3001">
            <v>1328</v>
          </cell>
          <cell r="D3001" t="str">
            <v>PER</v>
          </cell>
          <cell r="E3001" t="str">
            <v>MARGHERITA</v>
          </cell>
        </row>
        <row r="3002">
          <cell r="B3002">
            <v>3194</v>
          </cell>
          <cell r="C3002">
            <v>1328</v>
          </cell>
          <cell r="D3002" t="str">
            <v>MANNUCCI</v>
          </cell>
          <cell r="E3002" t="str">
            <v>MATTEO</v>
          </cell>
        </row>
        <row r="3003">
          <cell r="B3003">
            <v>3195</v>
          </cell>
          <cell r="C3003">
            <v>1329</v>
          </cell>
          <cell r="D3003" t="str">
            <v>GABRIELLI</v>
          </cell>
          <cell r="E3003" t="str">
            <v>ROSSELLA</v>
          </cell>
        </row>
        <row r="3004">
          <cell r="B3004">
            <v>3196</v>
          </cell>
          <cell r="C3004">
            <v>1329</v>
          </cell>
          <cell r="D3004" t="str">
            <v>MARAZZI</v>
          </cell>
          <cell r="E3004" t="str">
            <v>GIACOMO</v>
          </cell>
        </row>
        <row r="3005">
          <cell r="B3005">
            <v>3197</v>
          </cell>
          <cell r="C3005">
            <v>1330</v>
          </cell>
          <cell r="D3005" t="str">
            <v>MEGALE</v>
          </cell>
          <cell r="E3005" t="str">
            <v>GERARDA</v>
          </cell>
        </row>
        <row r="3006">
          <cell r="B3006">
            <v>3198</v>
          </cell>
          <cell r="C3006">
            <v>1330</v>
          </cell>
          <cell r="D3006" t="str">
            <v>MARCHETTI</v>
          </cell>
          <cell r="E3006" t="str">
            <v>SARA</v>
          </cell>
        </row>
        <row r="3007">
          <cell r="B3007">
            <v>3199</v>
          </cell>
          <cell r="C3007">
            <v>1331</v>
          </cell>
          <cell r="D3007" t="str">
            <v>MARCONCINI</v>
          </cell>
          <cell r="E3007" t="str">
            <v>CLAUDIO</v>
          </cell>
        </row>
        <row r="3008">
          <cell r="B3008">
            <v>3200</v>
          </cell>
          <cell r="C3008">
            <v>1331</v>
          </cell>
          <cell r="D3008" t="str">
            <v>MARCONCINI</v>
          </cell>
          <cell r="E3008" t="str">
            <v>ALESSIO</v>
          </cell>
        </row>
        <row r="3009">
          <cell r="B3009">
            <v>3201</v>
          </cell>
          <cell r="C3009">
            <v>1332</v>
          </cell>
          <cell r="D3009" t="str">
            <v>MARINARI</v>
          </cell>
          <cell r="E3009" t="str">
            <v>GABRIELE</v>
          </cell>
        </row>
        <row r="3010">
          <cell r="B3010">
            <v>3202</v>
          </cell>
          <cell r="C3010">
            <v>1332</v>
          </cell>
          <cell r="D3010" t="str">
            <v>MARINARI</v>
          </cell>
          <cell r="E3010" t="str">
            <v>YLENIA</v>
          </cell>
        </row>
        <row r="3011">
          <cell r="B3011">
            <v>3203</v>
          </cell>
          <cell r="C3011">
            <v>1131</v>
          </cell>
          <cell r="D3011" t="str">
            <v>MARINO</v>
          </cell>
          <cell r="E3011" t="str">
            <v>ANTONIO</v>
          </cell>
        </row>
        <row r="3012">
          <cell r="B3012">
            <v>3204</v>
          </cell>
          <cell r="C3012">
            <v>562</v>
          </cell>
          <cell r="D3012" t="str">
            <v>MARTINO</v>
          </cell>
          <cell r="E3012" t="str">
            <v>ANDREA</v>
          </cell>
          <cell r="F3012">
            <v>6817.25</v>
          </cell>
        </row>
        <row r="3013">
          <cell r="B3013">
            <v>3205</v>
          </cell>
          <cell r="C3013">
            <v>1333</v>
          </cell>
          <cell r="D3013" t="str">
            <v>MESSERINI</v>
          </cell>
          <cell r="E3013" t="str">
            <v>DANIELA</v>
          </cell>
        </row>
        <row r="3014">
          <cell r="B3014">
            <v>3206</v>
          </cell>
          <cell r="C3014">
            <v>1333</v>
          </cell>
          <cell r="D3014" t="str">
            <v>MARZIOLI</v>
          </cell>
          <cell r="E3014" t="str">
            <v>ALESSANDRO</v>
          </cell>
        </row>
        <row r="3015">
          <cell r="B3015">
            <v>3207</v>
          </cell>
          <cell r="C3015">
            <v>1334</v>
          </cell>
          <cell r="D3015" t="str">
            <v>MASHA</v>
          </cell>
          <cell r="E3015" t="str">
            <v>LINDITA</v>
          </cell>
        </row>
        <row r="3016">
          <cell r="B3016">
            <v>3208</v>
          </cell>
          <cell r="C3016">
            <v>1334</v>
          </cell>
          <cell r="D3016" t="str">
            <v>MASHA</v>
          </cell>
          <cell r="E3016" t="str">
            <v>BRISILDO</v>
          </cell>
        </row>
        <row r="3017">
          <cell r="B3017">
            <v>3209</v>
          </cell>
          <cell r="C3017">
            <v>1334</v>
          </cell>
          <cell r="D3017" t="str">
            <v>MASHA</v>
          </cell>
          <cell r="E3017" t="str">
            <v>ERVIS</v>
          </cell>
        </row>
        <row r="3018">
          <cell r="B3018">
            <v>3210</v>
          </cell>
          <cell r="C3018">
            <v>611</v>
          </cell>
          <cell r="D3018" t="str">
            <v>MASSIDDA</v>
          </cell>
          <cell r="E3018" t="str">
            <v>MARCO</v>
          </cell>
          <cell r="F3018">
            <v>3660.56</v>
          </cell>
        </row>
        <row r="3019">
          <cell r="B3019">
            <v>3211</v>
          </cell>
          <cell r="C3019">
            <v>1335</v>
          </cell>
          <cell r="D3019" t="str">
            <v>MATTEOLI</v>
          </cell>
          <cell r="E3019" t="str">
            <v>STEFANO</v>
          </cell>
        </row>
        <row r="3020">
          <cell r="B3020">
            <v>3212</v>
          </cell>
          <cell r="C3020">
            <v>1335</v>
          </cell>
          <cell r="D3020" t="str">
            <v>MATTEOLI</v>
          </cell>
          <cell r="E3020" t="str">
            <v>MARCO</v>
          </cell>
        </row>
        <row r="3021">
          <cell r="B3021">
            <v>3213</v>
          </cell>
          <cell r="C3021">
            <v>594</v>
          </cell>
          <cell r="D3021" t="str">
            <v>MATTEUCCI</v>
          </cell>
          <cell r="E3021" t="str">
            <v>LEANDRO</v>
          </cell>
        </row>
        <row r="3022">
          <cell r="B3022">
            <v>3214</v>
          </cell>
          <cell r="C3022">
            <v>594</v>
          </cell>
          <cell r="D3022" t="str">
            <v>MATTEUCCI</v>
          </cell>
          <cell r="E3022" t="str">
            <v>MATILDE</v>
          </cell>
        </row>
        <row r="3023">
          <cell r="B3023">
            <v>3215</v>
          </cell>
          <cell r="C3023">
            <v>983</v>
          </cell>
          <cell r="D3023" t="str">
            <v>MATTII</v>
          </cell>
          <cell r="E3023" t="str">
            <v>MARTINA</v>
          </cell>
        </row>
        <row r="3024">
          <cell r="B3024">
            <v>3216</v>
          </cell>
          <cell r="C3024">
            <v>1336</v>
          </cell>
          <cell r="D3024" t="str">
            <v>MATTINA</v>
          </cell>
          <cell r="E3024" t="str">
            <v>ANTONINO</v>
          </cell>
        </row>
        <row r="3025">
          <cell r="B3025">
            <v>3218</v>
          </cell>
          <cell r="C3025">
            <v>1337</v>
          </cell>
          <cell r="D3025" t="str">
            <v>MAZZANTI</v>
          </cell>
          <cell r="E3025" t="str">
            <v>CARLO</v>
          </cell>
        </row>
        <row r="3026">
          <cell r="B3026">
            <v>3219</v>
          </cell>
          <cell r="C3026">
            <v>1337</v>
          </cell>
          <cell r="D3026" t="str">
            <v>MAZZANTI</v>
          </cell>
          <cell r="E3026" t="str">
            <v>CARLOTTA</v>
          </cell>
        </row>
        <row r="3027">
          <cell r="B3027">
            <v>3220</v>
          </cell>
          <cell r="C3027">
            <v>1338</v>
          </cell>
          <cell r="D3027" t="str">
            <v>MAZZI</v>
          </cell>
          <cell r="E3027" t="str">
            <v>RICCARDO</v>
          </cell>
        </row>
        <row r="3028">
          <cell r="B3028">
            <v>3221</v>
          </cell>
          <cell r="C3028">
            <v>1338</v>
          </cell>
          <cell r="D3028" t="str">
            <v>MAZZI</v>
          </cell>
          <cell r="E3028" t="str">
            <v>ALESSANDRO</v>
          </cell>
        </row>
        <row r="3029">
          <cell r="B3029">
            <v>3222</v>
          </cell>
          <cell r="C3029">
            <v>1339</v>
          </cell>
          <cell r="D3029" t="str">
            <v>MEINI</v>
          </cell>
          <cell r="E3029" t="str">
            <v>FABIO</v>
          </cell>
        </row>
        <row r="3030">
          <cell r="B3030">
            <v>3223</v>
          </cell>
          <cell r="C3030">
            <v>1339</v>
          </cell>
          <cell r="D3030" t="str">
            <v>MEINI</v>
          </cell>
          <cell r="E3030" t="str">
            <v>ANDREA</v>
          </cell>
        </row>
        <row r="3031">
          <cell r="B3031">
            <v>3224</v>
          </cell>
          <cell r="C3031">
            <v>1340</v>
          </cell>
          <cell r="D3031" t="str">
            <v>MELIS</v>
          </cell>
          <cell r="E3031" t="str">
            <v>GIUSEPPE</v>
          </cell>
        </row>
        <row r="3032">
          <cell r="B3032">
            <v>3225</v>
          </cell>
          <cell r="C3032">
            <v>1340</v>
          </cell>
          <cell r="D3032" t="str">
            <v>MELIS</v>
          </cell>
          <cell r="E3032" t="str">
            <v>BIANCAMARIA</v>
          </cell>
        </row>
        <row r="3033">
          <cell r="B3033">
            <v>3226</v>
          </cell>
          <cell r="C3033">
            <v>1340</v>
          </cell>
          <cell r="D3033" t="str">
            <v>MELIS</v>
          </cell>
          <cell r="E3033" t="str">
            <v>FILIPPO</v>
          </cell>
        </row>
        <row r="3034">
          <cell r="B3034">
            <v>3227</v>
          </cell>
          <cell r="C3034">
            <v>1136</v>
          </cell>
          <cell r="D3034" t="str">
            <v>MENICAGLI</v>
          </cell>
          <cell r="E3034" t="str">
            <v>GAIA</v>
          </cell>
        </row>
        <row r="3035">
          <cell r="B3035">
            <v>3228</v>
          </cell>
          <cell r="C3035">
            <v>1136</v>
          </cell>
          <cell r="D3035" t="str">
            <v>MENICAGLI</v>
          </cell>
          <cell r="E3035" t="str">
            <v>SAMUELE</v>
          </cell>
        </row>
        <row r="3036">
          <cell r="B3036">
            <v>3229</v>
          </cell>
          <cell r="C3036">
            <v>574</v>
          </cell>
          <cell r="D3036" t="str">
            <v>MEOLA</v>
          </cell>
          <cell r="E3036" t="str">
            <v>SAMUELE</v>
          </cell>
        </row>
        <row r="3037">
          <cell r="B3037">
            <v>3230</v>
          </cell>
          <cell r="C3037">
            <v>1137</v>
          </cell>
          <cell r="D3037" t="str">
            <v>MEONI</v>
          </cell>
          <cell r="E3037" t="str">
            <v>MARINA</v>
          </cell>
        </row>
        <row r="3038">
          <cell r="B3038">
            <v>3231</v>
          </cell>
          <cell r="C3038">
            <v>1341</v>
          </cell>
          <cell r="D3038" t="str">
            <v>MIGLIARINI</v>
          </cell>
          <cell r="E3038" t="str">
            <v>STEFANO</v>
          </cell>
        </row>
        <row r="3039">
          <cell r="B3039">
            <v>3232</v>
          </cell>
          <cell r="C3039">
            <v>1341</v>
          </cell>
          <cell r="D3039" t="str">
            <v>MIGLIARINI</v>
          </cell>
          <cell r="E3039" t="str">
            <v>FRANCESCO</v>
          </cell>
        </row>
        <row r="3040">
          <cell r="B3040">
            <v>3233</v>
          </cell>
          <cell r="C3040">
            <v>1342</v>
          </cell>
          <cell r="D3040" t="str">
            <v>MIRAKA</v>
          </cell>
          <cell r="E3040" t="str">
            <v>KUJTIM</v>
          </cell>
        </row>
        <row r="3041">
          <cell r="B3041">
            <v>3234</v>
          </cell>
          <cell r="C3041">
            <v>1342</v>
          </cell>
          <cell r="D3041" t="str">
            <v>MIRAKA</v>
          </cell>
          <cell r="E3041" t="str">
            <v>ANTONETA</v>
          </cell>
        </row>
        <row r="3042">
          <cell r="B3042">
            <v>3235</v>
          </cell>
          <cell r="C3042">
            <v>1343</v>
          </cell>
          <cell r="D3042" t="str">
            <v>FASSI</v>
          </cell>
          <cell r="E3042" t="str">
            <v>PAOLA</v>
          </cell>
        </row>
        <row r="3043">
          <cell r="B3043">
            <v>3236</v>
          </cell>
          <cell r="C3043">
            <v>1343</v>
          </cell>
          <cell r="D3043" t="str">
            <v>MONCINI</v>
          </cell>
          <cell r="E3043" t="str">
            <v>RICCARDO</v>
          </cell>
        </row>
        <row r="3044">
          <cell r="B3044">
            <v>3237</v>
          </cell>
          <cell r="C3044">
            <v>1344</v>
          </cell>
          <cell r="D3044" t="str">
            <v>MONI</v>
          </cell>
          <cell r="E3044" t="str">
            <v>GIULIANO</v>
          </cell>
        </row>
        <row r="3045">
          <cell r="B3045">
            <v>3238</v>
          </cell>
          <cell r="C3045">
            <v>1344</v>
          </cell>
          <cell r="D3045" t="str">
            <v>MONI</v>
          </cell>
          <cell r="E3045" t="str">
            <v>ELENA</v>
          </cell>
        </row>
        <row r="3046">
          <cell r="B3046">
            <v>3239</v>
          </cell>
          <cell r="C3046">
            <v>1344</v>
          </cell>
          <cell r="D3046" t="str">
            <v>MONI</v>
          </cell>
          <cell r="E3046" t="str">
            <v>IRENE</v>
          </cell>
        </row>
        <row r="3047">
          <cell r="B3047">
            <v>3240</v>
          </cell>
          <cell r="C3047">
            <v>986</v>
          </cell>
          <cell r="D3047" t="str">
            <v>MONTAGNANI</v>
          </cell>
          <cell r="E3047" t="str">
            <v>SELENE</v>
          </cell>
        </row>
        <row r="3048">
          <cell r="B3048">
            <v>3241</v>
          </cell>
          <cell r="C3048">
            <v>638</v>
          </cell>
          <cell r="D3048" t="str">
            <v>MORELLI</v>
          </cell>
          <cell r="E3048" t="str">
            <v>LUCA</v>
          </cell>
        </row>
        <row r="3049">
          <cell r="B3049">
            <v>3242</v>
          </cell>
          <cell r="C3049">
            <v>638</v>
          </cell>
          <cell r="D3049" t="str">
            <v>MORELLI</v>
          </cell>
          <cell r="E3049" t="str">
            <v>MARCO</v>
          </cell>
        </row>
        <row r="3050">
          <cell r="B3050">
            <v>3243</v>
          </cell>
          <cell r="C3050">
            <v>1141</v>
          </cell>
          <cell r="D3050" t="str">
            <v>MURREDDA</v>
          </cell>
          <cell r="E3050" t="str">
            <v>ALESSIO</v>
          </cell>
        </row>
        <row r="3051">
          <cell r="B3051">
            <v>3244</v>
          </cell>
          <cell r="C3051">
            <v>1142</v>
          </cell>
          <cell r="D3051" t="str">
            <v>MUSCAS</v>
          </cell>
          <cell r="E3051" t="str">
            <v>ROBERTO</v>
          </cell>
        </row>
        <row r="3052">
          <cell r="B3052">
            <v>3245</v>
          </cell>
          <cell r="C3052">
            <v>1142</v>
          </cell>
          <cell r="D3052" t="str">
            <v>MUSCAS</v>
          </cell>
          <cell r="E3052" t="str">
            <v>SONIA</v>
          </cell>
        </row>
        <row r="3053">
          <cell r="B3053">
            <v>3246</v>
          </cell>
          <cell r="C3053">
            <v>1345</v>
          </cell>
          <cell r="D3053" t="str">
            <v>PIMPINELLA</v>
          </cell>
          <cell r="E3053" t="str">
            <v>KATIA</v>
          </cell>
        </row>
        <row r="3054">
          <cell r="B3054">
            <v>3247</v>
          </cell>
          <cell r="C3054">
            <v>1345</v>
          </cell>
          <cell r="D3054" t="str">
            <v>MYOSOTIS</v>
          </cell>
          <cell r="E3054" t="str">
            <v>MARTINA</v>
          </cell>
        </row>
        <row r="3055">
          <cell r="B3055">
            <v>3248</v>
          </cell>
          <cell r="C3055">
            <v>1346</v>
          </cell>
          <cell r="D3055" t="str">
            <v>NAANAI</v>
          </cell>
          <cell r="E3055" t="str">
            <v>MUSTAFA</v>
          </cell>
        </row>
        <row r="3056">
          <cell r="B3056">
            <v>3249</v>
          </cell>
          <cell r="C3056">
            <v>1346</v>
          </cell>
          <cell r="D3056" t="str">
            <v>NAANAI</v>
          </cell>
          <cell r="E3056" t="str">
            <v>RADOUANE</v>
          </cell>
        </row>
        <row r="3057">
          <cell r="B3057">
            <v>3250</v>
          </cell>
          <cell r="C3057">
            <v>1145</v>
          </cell>
          <cell r="D3057" t="str">
            <v>NIBI</v>
          </cell>
          <cell r="E3057" t="str">
            <v>LAURA</v>
          </cell>
        </row>
        <row r="3058">
          <cell r="B3058">
            <v>3251</v>
          </cell>
          <cell r="C3058">
            <v>1347</v>
          </cell>
          <cell r="D3058" t="str">
            <v>CHIAVACCINI</v>
          </cell>
          <cell r="E3058" t="str">
            <v>MONICA</v>
          </cell>
        </row>
        <row r="3059">
          <cell r="B3059">
            <v>3252</v>
          </cell>
          <cell r="C3059">
            <v>1347</v>
          </cell>
          <cell r="D3059" t="str">
            <v>NORCIA</v>
          </cell>
          <cell r="E3059" t="str">
            <v>FRANCESCA</v>
          </cell>
        </row>
        <row r="3060">
          <cell r="B3060">
            <v>3253</v>
          </cell>
          <cell r="C3060">
            <v>1348</v>
          </cell>
          <cell r="D3060" t="str">
            <v>CORONA</v>
          </cell>
          <cell r="E3060" t="str">
            <v>ALESSANDRA</v>
          </cell>
        </row>
        <row r="3061">
          <cell r="B3061">
            <v>3254</v>
          </cell>
          <cell r="C3061">
            <v>1348</v>
          </cell>
          <cell r="D3061" t="str">
            <v>NOVELLI</v>
          </cell>
          <cell r="E3061" t="str">
            <v>ANDREA</v>
          </cell>
        </row>
        <row r="3062">
          <cell r="B3062">
            <v>3255</v>
          </cell>
          <cell r="C3062">
            <v>1349</v>
          </cell>
          <cell r="D3062" t="str">
            <v>CAROTI</v>
          </cell>
          <cell r="E3062" t="str">
            <v>BRUNELLA</v>
          </cell>
        </row>
        <row r="3063">
          <cell r="B3063">
            <v>3256</v>
          </cell>
          <cell r="C3063">
            <v>1349</v>
          </cell>
          <cell r="D3063" t="str">
            <v>ORAZZINI</v>
          </cell>
          <cell r="E3063" t="str">
            <v>GINEVRA</v>
          </cell>
        </row>
        <row r="3064">
          <cell r="B3064">
            <v>3257</v>
          </cell>
          <cell r="C3064">
            <v>1350</v>
          </cell>
          <cell r="D3064" t="str">
            <v>ORRU'</v>
          </cell>
          <cell r="E3064" t="str">
            <v>BRUNO</v>
          </cell>
        </row>
        <row r="3065">
          <cell r="B3065">
            <v>3258</v>
          </cell>
          <cell r="C3065">
            <v>1350</v>
          </cell>
          <cell r="D3065" t="str">
            <v>ORRU'</v>
          </cell>
          <cell r="E3065" t="str">
            <v>ALESSANDRO</v>
          </cell>
        </row>
        <row r="3066">
          <cell r="B3066">
            <v>3259</v>
          </cell>
          <cell r="C3066">
            <v>1149</v>
          </cell>
          <cell r="D3066" t="str">
            <v>ORSINI</v>
          </cell>
          <cell r="E3066" t="str">
            <v>LORENZO</v>
          </cell>
        </row>
        <row r="3067">
          <cell r="B3067">
            <v>3260</v>
          </cell>
          <cell r="C3067">
            <v>1149</v>
          </cell>
          <cell r="D3067" t="str">
            <v>ORSINI</v>
          </cell>
          <cell r="E3067" t="str">
            <v>MATTIA</v>
          </cell>
        </row>
        <row r="3068">
          <cell r="B3068">
            <v>3261</v>
          </cell>
          <cell r="C3068">
            <v>1351</v>
          </cell>
          <cell r="D3068" t="str">
            <v>TREBBI</v>
          </cell>
          <cell r="E3068" t="str">
            <v>GIOIA</v>
          </cell>
        </row>
        <row r="3069">
          <cell r="B3069">
            <v>3262</v>
          </cell>
          <cell r="C3069">
            <v>1351</v>
          </cell>
          <cell r="D3069" t="str">
            <v>ORSINI</v>
          </cell>
          <cell r="E3069" t="str">
            <v>RICCARDO</v>
          </cell>
        </row>
        <row r="3070">
          <cell r="B3070">
            <v>3263</v>
          </cell>
          <cell r="C3070">
            <v>1352</v>
          </cell>
          <cell r="D3070" t="str">
            <v>MARINELLI</v>
          </cell>
          <cell r="E3070" t="str">
            <v>CLAUDIA</v>
          </cell>
        </row>
        <row r="3071">
          <cell r="B3071">
            <v>3264</v>
          </cell>
          <cell r="C3071">
            <v>1352</v>
          </cell>
          <cell r="D3071" t="str">
            <v>PAGLI</v>
          </cell>
          <cell r="E3071" t="str">
            <v>COSTANZA</v>
          </cell>
        </row>
        <row r="3072">
          <cell r="B3072">
            <v>3265</v>
          </cell>
          <cell r="C3072">
            <v>1352</v>
          </cell>
          <cell r="D3072" t="str">
            <v>PAGLI</v>
          </cell>
          <cell r="E3072" t="str">
            <v>FRANCESCA</v>
          </cell>
        </row>
        <row r="3073">
          <cell r="B3073">
            <v>3266</v>
          </cell>
          <cell r="C3073">
            <v>1353</v>
          </cell>
          <cell r="D3073" t="str">
            <v>PAJA</v>
          </cell>
          <cell r="E3073" t="str">
            <v>LUMTURIE</v>
          </cell>
        </row>
        <row r="3074">
          <cell r="B3074">
            <v>3267</v>
          </cell>
          <cell r="C3074">
            <v>1353</v>
          </cell>
          <cell r="D3074" t="str">
            <v>PAJA</v>
          </cell>
          <cell r="E3074" t="str">
            <v>KLAJDIS</v>
          </cell>
        </row>
        <row r="3075">
          <cell r="B3075">
            <v>3268</v>
          </cell>
          <cell r="C3075">
            <v>1353</v>
          </cell>
          <cell r="D3075" t="str">
            <v>PAJA</v>
          </cell>
          <cell r="E3075" t="str">
            <v>SUADA</v>
          </cell>
        </row>
        <row r="3076">
          <cell r="B3076">
            <v>3269</v>
          </cell>
          <cell r="C3076">
            <v>1354</v>
          </cell>
          <cell r="D3076" t="str">
            <v>COLOMBINI</v>
          </cell>
          <cell r="E3076" t="str">
            <v>VERONICA</v>
          </cell>
        </row>
        <row r="3077">
          <cell r="B3077">
            <v>3270</v>
          </cell>
          <cell r="C3077">
            <v>1354</v>
          </cell>
          <cell r="D3077" t="str">
            <v>PAOLI</v>
          </cell>
          <cell r="E3077" t="str">
            <v>SAMUELE</v>
          </cell>
        </row>
        <row r="3078">
          <cell r="B3078">
            <v>3271</v>
          </cell>
          <cell r="C3078">
            <v>1355</v>
          </cell>
          <cell r="D3078" t="str">
            <v>RICCOMI</v>
          </cell>
          <cell r="E3078" t="str">
            <v>VALENTINA</v>
          </cell>
        </row>
        <row r="3079">
          <cell r="B3079">
            <v>3272</v>
          </cell>
          <cell r="C3079">
            <v>1355</v>
          </cell>
          <cell r="D3079" t="str">
            <v>PAOLINI</v>
          </cell>
          <cell r="E3079" t="str">
            <v>ELENA</v>
          </cell>
        </row>
        <row r="3080">
          <cell r="B3080">
            <v>3273</v>
          </cell>
          <cell r="C3080">
            <v>1356</v>
          </cell>
          <cell r="D3080" t="str">
            <v>PERINTI</v>
          </cell>
          <cell r="E3080" t="str">
            <v>SILVIA</v>
          </cell>
        </row>
        <row r="3081">
          <cell r="B3081">
            <v>3274</v>
          </cell>
          <cell r="C3081">
            <v>1356</v>
          </cell>
          <cell r="D3081" t="str">
            <v>PAOLINI</v>
          </cell>
          <cell r="E3081" t="str">
            <v>GIOVANNI</v>
          </cell>
        </row>
        <row r="3082">
          <cell r="B3082">
            <v>3275</v>
          </cell>
          <cell r="C3082">
            <v>1357</v>
          </cell>
          <cell r="D3082" t="str">
            <v>PARASECOLI</v>
          </cell>
          <cell r="E3082" t="str">
            <v>ROBERTO</v>
          </cell>
        </row>
        <row r="3083">
          <cell r="B3083">
            <v>3276</v>
          </cell>
          <cell r="C3083">
            <v>1357</v>
          </cell>
          <cell r="D3083" t="str">
            <v>PARASECOLI</v>
          </cell>
          <cell r="E3083" t="str">
            <v>MARCO</v>
          </cell>
        </row>
        <row r="3084">
          <cell r="B3084">
            <v>3277</v>
          </cell>
          <cell r="C3084">
            <v>1358</v>
          </cell>
          <cell r="D3084" t="str">
            <v>D'ANGOLA</v>
          </cell>
          <cell r="E3084" t="str">
            <v>ANNA</v>
          </cell>
        </row>
        <row r="3085">
          <cell r="B3085">
            <v>3278</v>
          </cell>
          <cell r="C3085">
            <v>1358</v>
          </cell>
          <cell r="D3085" t="str">
            <v>PARDINI</v>
          </cell>
          <cell r="E3085" t="str">
            <v>AURORA</v>
          </cell>
        </row>
        <row r="3086">
          <cell r="B3086">
            <v>2287</v>
          </cell>
          <cell r="C3086">
            <v>976</v>
          </cell>
          <cell r="D3086" t="str">
            <v>KELLAL</v>
          </cell>
          <cell r="E3086" t="str">
            <v>AHMED</v>
          </cell>
          <cell r="F3086">
            <v>0</v>
          </cell>
        </row>
        <row r="3087">
          <cell r="B3087">
            <v>3280</v>
          </cell>
          <cell r="C3087">
            <v>1358</v>
          </cell>
          <cell r="D3087" t="str">
            <v>PARDINI</v>
          </cell>
          <cell r="E3087" t="str">
            <v>NOEMI</v>
          </cell>
        </row>
        <row r="3088">
          <cell r="B3088">
            <v>3281</v>
          </cell>
          <cell r="C3088">
            <v>1359</v>
          </cell>
          <cell r="D3088" t="str">
            <v>PARRI</v>
          </cell>
          <cell r="E3088" t="str">
            <v>MASSIMO</v>
          </cell>
        </row>
        <row r="3089">
          <cell r="B3089">
            <v>3282</v>
          </cell>
          <cell r="C3089">
            <v>1359</v>
          </cell>
          <cell r="D3089" t="str">
            <v>PARRI</v>
          </cell>
          <cell r="E3089" t="str">
            <v>COSTANZA</v>
          </cell>
        </row>
        <row r="3090">
          <cell r="B3090">
            <v>3283</v>
          </cell>
          <cell r="C3090">
            <v>704</v>
          </cell>
          <cell r="D3090" t="str">
            <v>BATONI</v>
          </cell>
          <cell r="E3090" t="str">
            <v>FRANCESCA</v>
          </cell>
        </row>
        <row r="3091">
          <cell r="B3091">
            <v>3284</v>
          </cell>
          <cell r="C3091">
            <v>704</v>
          </cell>
          <cell r="D3091" t="str">
            <v>PARRI</v>
          </cell>
          <cell r="E3091" t="str">
            <v>MATTIA</v>
          </cell>
        </row>
        <row r="3092">
          <cell r="B3092">
            <v>3285</v>
          </cell>
          <cell r="C3092">
            <v>1360</v>
          </cell>
          <cell r="D3092" t="str">
            <v>PENSA</v>
          </cell>
          <cell r="E3092" t="str">
            <v>GIOVANNI</v>
          </cell>
        </row>
        <row r="3093">
          <cell r="B3093">
            <v>3286</v>
          </cell>
          <cell r="C3093">
            <v>1360</v>
          </cell>
          <cell r="D3093" t="str">
            <v>PENSA</v>
          </cell>
          <cell r="E3093" t="str">
            <v>ANDREA</v>
          </cell>
        </row>
        <row r="3094">
          <cell r="B3094">
            <v>3287</v>
          </cell>
          <cell r="C3094">
            <v>1361</v>
          </cell>
          <cell r="D3094" t="str">
            <v>BROGI</v>
          </cell>
          <cell r="E3094" t="str">
            <v>GRAZIA</v>
          </cell>
        </row>
        <row r="3095">
          <cell r="B3095">
            <v>3288</v>
          </cell>
          <cell r="C3095">
            <v>1361</v>
          </cell>
          <cell r="D3095" t="str">
            <v>PERELLI</v>
          </cell>
          <cell r="E3095" t="str">
            <v>FRANCESCO</v>
          </cell>
        </row>
        <row r="3096">
          <cell r="B3096">
            <v>3289</v>
          </cell>
          <cell r="C3096">
            <v>1361</v>
          </cell>
          <cell r="D3096" t="str">
            <v>PERELLI</v>
          </cell>
          <cell r="E3096" t="str">
            <v>LORENZO</v>
          </cell>
        </row>
        <row r="3097">
          <cell r="B3097">
            <v>3290</v>
          </cell>
          <cell r="C3097">
            <v>1362</v>
          </cell>
          <cell r="D3097" t="str">
            <v>PETRUCCI</v>
          </cell>
          <cell r="E3097" t="str">
            <v>MASSIMO</v>
          </cell>
        </row>
        <row r="3098">
          <cell r="B3098">
            <v>3291</v>
          </cell>
          <cell r="C3098">
            <v>1362</v>
          </cell>
          <cell r="D3098" t="str">
            <v>PETRUCCI</v>
          </cell>
          <cell r="E3098" t="str">
            <v>ETTORE</v>
          </cell>
        </row>
        <row r="3099">
          <cell r="B3099">
            <v>3292</v>
          </cell>
          <cell r="C3099">
            <v>1363</v>
          </cell>
          <cell r="D3099" t="str">
            <v>PRATELLI</v>
          </cell>
          <cell r="E3099" t="str">
            <v>PAOLO</v>
          </cell>
        </row>
        <row r="3100">
          <cell r="B3100">
            <v>3293</v>
          </cell>
          <cell r="C3100">
            <v>1363</v>
          </cell>
          <cell r="D3100" t="str">
            <v>PRATELLI</v>
          </cell>
          <cell r="E3100" t="str">
            <v>FRANCESCO</v>
          </cell>
        </row>
        <row r="3101">
          <cell r="B3101">
            <v>3294</v>
          </cell>
          <cell r="C3101">
            <v>796</v>
          </cell>
          <cell r="D3101" t="str">
            <v>PRATELLI</v>
          </cell>
          <cell r="E3101" t="str">
            <v>SELENE</v>
          </cell>
        </row>
        <row r="3102">
          <cell r="B3102">
            <v>3295</v>
          </cell>
          <cell r="C3102">
            <v>1364</v>
          </cell>
          <cell r="D3102" t="str">
            <v>PRIFTI</v>
          </cell>
          <cell r="E3102" t="str">
            <v>CRISTINA</v>
          </cell>
        </row>
        <row r="3103">
          <cell r="B3103">
            <v>3296</v>
          </cell>
          <cell r="C3103">
            <v>1364</v>
          </cell>
          <cell r="D3103" t="str">
            <v>PRIFTI</v>
          </cell>
          <cell r="E3103" t="str">
            <v>ALBA</v>
          </cell>
        </row>
        <row r="3104">
          <cell r="B3104">
            <v>3297</v>
          </cell>
          <cell r="C3104">
            <v>1364</v>
          </cell>
          <cell r="D3104" t="str">
            <v>PRIFTI</v>
          </cell>
          <cell r="E3104" t="str">
            <v>SARA</v>
          </cell>
        </row>
        <row r="3105">
          <cell r="B3105">
            <v>3298</v>
          </cell>
          <cell r="C3105">
            <v>995</v>
          </cell>
          <cell r="D3105" t="str">
            <v>PROPERZI</v>
          </cell>
          <cell r="E3105" t="str">
            <v>GIADA</v>
          </cell>
        </row>
        <row r="3106">
          <cell r="B3106">
            <v>3299</v>
          </cell>
          <cell r="C3106">
            <v>1160</v>
          </cell>
          <cell r="D3106" t="str">
            <v>PUCCI</v>
          </cell>
          <cell r="E3106" t="str">
            <v>LEONARDO</v>
          </cell>
        </row>
        <row r="3107">
          <cell r="B3107">
            <v>3300</v>
          </cell>
          <cell r="C3107">
            <v>1365</v>
          </cell>
          <cell r="D3107" t="str">
            <v>QUAGLIA</v>
          </cell>
          <cell r="E3107" t="str">
            <v>DAVID</v>
          </cell>
        </row>
        <row r="3108">
          <cell r="B3108">
            <v>3301</v>
          </cell>
          <cell r="C3108">
            <v>1365</v>
          </cell>
          <cell r="D3108" t="str">
            <v>QUAGLIA</v>
          </cell>
          <cell r="E3108" t="str">
            <v>MATTEO</v>
          </cell>
        </row>
        <row r="3109">
          <cell r="B3109">
            <v>3302</v>
          </cell>
          <cell r="C3109">
            <v>1366</v>
          </cell>
          <cell r="D3109" t="str">
            <v>CINI</v>
          </cell>
          <cell r="E3109" t="str">
            <v>ORIELLA</v>
          </cell>
        </row>
        <row r="3110">
          <cell r="B3110">
            <v>3303</v>
          </cell>
          <cell r="C3110">
            <v>1366</v>
          </cell>
          <cell r="D3110" t="str">
            <v>RAFFAELE</v>
          </cell>
          <cell r="E3110" t="str">
            <v>LORENZO</v>
          </cell>
        </row>
        <row r="3111">
          <cell r="B3111">
            <v>3304</v>
          </cell>
          <cell r="C3111">
            <v>762</v>
          </cell>
          <cell r="D3111" t="str">
            <v>RAPA</v>
          </cell>
          <cell r="E3111" t="str">
            <v>MAX</v>
          </cell>
        </row>
        <row r="3112">
          <cell r="B3112">
            <v>3305</v>
          </cell>
          <cell r="C3112">
            <v>997</v>
          </cell>
          <cell r="D3112" t="str">
            <v>REFONI</v>
          </cell>
          <cell r="E3112" t="str">
            <v>SARA</v>
          </cell>
        </row>
        <row r="3113">
          <cell r="B3113">
            <v>3306</v>
          </cell>
          <cell r="C3113">
            <v>1367</v>
          </cell>
          <cell r="D3113" t="str">
            <v>BRINDICCI</v>
          </cell>
          <cell r="E3113" t="str">
            <v>MARIA</v>
          </cell>
        </row>
        <row r="3114">
          <cell r="B3114">
            <v>3307</v>
          </cell>
          <cell r="C3114">
            <v>1367</v>
          </cell>
          <cell r="D3114" t="str">
            <v>RICCARDI</v>
          </cell>
          <cell r="E3114" t="str">
            <v>MARTINA ELISA</v>
          </cell>
        </row>
        <row r="3115">
          <cell r="B3115">
            <v>3308</v>
          </cell>
          <cell r="C3115">
            <v>510</v>
          </cell>
          <cell r="D3115" t="str">
            <v>ROFRANO</v>
          </cell>
          <cell r="E3115" t="str">
            <v>ANDREA</v>
          </cell>
        </row>
        <row r="3116">
          <cell r="B3116">
            <v>3309</v>
          </cell>
          <cell r="C3116">
            <v>797</v>
          </cell>
          <cell r="D3116" t="str">
            <v>ROMBOLI</v>
          </cell>
          <cell r="E3116" t="str">
            <v>RACHELE</v>
          </cell>
        </row>
        <row r="3117">
          <cell r="B3117">
            <v>3310</v>
          </cell>
          <cell r="C3117">
            <v>1368</v>
          </cell>
          <cell r="D3117" t="str">
            <v>SCATENI</v>
          </cell>
          <cell r="E3117" t="str">
            <v>LAURA</v>
          </cell>
        </row>
        <row r="3118">
          <cell r="B3118">
            <v>3311</v>
          </cell>
          <cell r="C3118">
            <v>1368</v>
          </cell>
          <cell r="D3118" t="str">
            <v>RUGGIERO</v>
          </cell>
          <cell r="E3118" t="str">
            <v>TOMMASO</v>
          </cell>
        </row>
        <row r="3119">
          <cell r="B3119">
            <v>3312</v>
          </cell>
          <cell r="C3119">
            <v>1369</v>
          </cell>
          <cell r="D3119" t="str">
            <v>LUONGO</v>
          </cell>
          <cell r="E3119" t="str">
            <v>CONCETTA</v>
          </cell>
        </row>
        <row r="3120">
          <cell r="B3120">
            <v>3313</v>
          </cell>
          <cell r="C3120">
            <v>1369</v>
          </cell>
          <cell r="D3120" t="str">
            <v>SALVADORI</v>
          </cell>
          <cell r="E3120" t="str">
            <v>BENEDETTA</v>
          </cell>
        </row>
        <row r="3121">
          <cell r="B3121">
            <v>3314</v>
          </cell>
          <cell r="C3121">
            <v>1000</v>
          </cell>
          <cell r="D3121" t="str">
            <v>SALVADORI</v>
          </cell>
          <cell r="E3121" t="str">
            <v>COSIMO</v>
          </cell>
        </row>
        <row r="3122">
          <cell r="B3122">
            <v>3315</v>
          </cell>
          <cell r="C3122">
            <v>1002</v>
          </cell>
          <cell r="D3122" t="str">
            <v>SALVETTI</v>
          </cell>
          <cell r="E3122" t="str">
            <v>IRENE</v>
          </cell>
        </row>
        <row r="3123">
          <cell r="B3123">
            <v>3316</v>
          </cell>
          <cell r="C3123">
            <v>1370</v>
          </cell>
          <cell r="D3123" t="str">
            <v>SIGNORINI</v>
          </cell>
          <cell r="E3123" t="str">
            <v>PAOLA</v>
          </cell>
        </row>
        <row r="3124">
          <cell r="B3124">
            <v>3317</v>
          </cell>
          <cell r="C3124">
            <v>1370</v>
          </cell>
          <cell r="D3124" t="str">
            <v>SANTUCCI</v>
          </cell>
          <cell r="E3124" t="str">
            <v>LETIZIA</v>
          </cell>
        </row>
        <row r="3125">
          <cell r="B3125">
            <v>3318</v>
          </cell>
          <cell r="C3125">
            <v>1371</v>
          </cell>
          <cell r="D3125" t="str">
            <v>MARCONI</v>
          </cell>
          <cell r="E3125" t="str">
            <v>SIMONA</v>
          </cell>
        </row>
        <row r="3126">
          <cell r="B3126">
            <v>3319</v>
          </cell>
          <cell r="C3126">
            <v>1371</v>
          </cell>
          <cell r="D3126" t="str">
            <v>SARACENO</v>
          </cell>
          <cell r="E3126" t="str">
            <v>ALBERTO</v>
          </cell>
        </row>
        <row r="3127">
          <cell r="B3127">
            <v>3320</v>
          </cell>
          <cell r="C3127">
            <v>1372</v>
          </cell>
          <cell r="D3127" t="str">
            <v>SARTINI</v>
          </cell>
          <cell r="E3127" t="str">
            <v>MORENO</v>
          </cell>
        </row>
        <row r="3128">
          <cell r="B3128">
            <v>3321</v>
          </cell>
          <cell r="C3128">
            <v>1372</v>
          </cell>
          <cell r="D3128" t="str">
            <v>SARTINI</v>
          </cell>
          <cell r="E3128" t="str">
            <v>ALESSANDRO</v>
          </cell>
        </row>
        <row r="3129">
          <cell r="B3129">
            <v>3322</v>
          </cell>
          <cell r="C3129">
            <v>1170</v>
          </cell>
          <cell r="D3129" t="str">
            <v>SAUCHELLA</v>
          </cell>
          <cell r="E3129" t="str">
            <v>CRISTIAN</v>
          </cell>
        </row>
        <row r="3130">
          <cell r="B3130">
            <v>3323</v>
          </cell>
          <cell r="C3130">
            <v>1373</v>
          </cell>
          <cell r="D3130" t="str">
            <v>VITALE</v>
          </cell>
          <cell r="E3130" t="str">
            <v>MARIAFELICIA</v>
          </cell>
        </row>
        <row r="3131">
          <cell r="B3131">
            <v>3324</v>
          </cell>
          <cell r="C3131">
            <v>1373</v>
          </cell>
          <cell r="D3131" t="str">
            <v>SAVIANO</v>
          </cell>
          <cell r="E3131" t="str">
            <v>IOLANDA</v>
          </cell>
        </row>
        <row r="3132">
          <cell r="B3132">
            <v>3325</v>
          </cell>
          <cell r="C3132">
            <v>1374</v>
          </cell>
          <cell r="D3132" t="str">
            <v>SALVADORI</v>
          </cell>
          <cell r="E3132" t="str">
            <v>FRANCESCA</v>
          </cell>
        </row>
        <row r="3133">
          <cell r="B3133">
            <v>3326</v>
          </cell>
          <cell r="C3133">
            <v>1374</v>
          </cell>
          <cell r="D3133" t="str">
            <v>SCARPELLINI</v>
          </cell>
          <cell r="E3133" t="str">
            <v>SARA</v>
          </cell>
        </row>
        <row r="3134">
          <cell r="B3134">
            <v>3327</v>
          </cell>
          <cell r="C3134">
            <v>1374</v>
          </cell>
          <cell r="D3134" t="str">
            <v>SCARPELLINI</v>
          </cell>
          <cell r="E3134" t="str">
            <v>SIMONE</v>
          </cell>
        </row>
        <row r="3135">
          <cell r="B3135">
            <v>3328</v>
          </cell>
          <cell r="C3135">
            <v>1375</v>
          </cell>
          <cell r="D3135" t="str">
            <v>SCATENI</v>
          </cell>
          <cell r="E3135" t="str">
            <v>FABIO</v>
          </cell>
        </row>
        <row r="3136">
          <cell r="B3136">
            <v>3329</v>
          </cell>
          <cell r="C3136">
            <v>1375</v>
          </cell>
          <cell r="D3136" t="str">
            <v>SCATENI</v>
          </cell>
          <cell r="E3136" t="str">
            <v>ALESSIO</v>
          </cell>
        </row>
        <row r="3137">
          <cell r="B3137">
            <v>3330</v>
          </cell>
          <cell r="C3137">
            <v>1376</v>
          </cell>
          <cell r="D3137" t="str">
            <v>SCHMIDT</v>
          </cell>
          <cell r="E3137" t="str">
            <v>CRISTINA</v>
          </cell>
        </row>
        <row r="3138">
          <cell r="B3138">
            <v>3331</v>
          </cell>
          <cell r="C3138">
            <v>1376</v>
          </cell>
          <cell r="D3138" t="str">
            <v>SCHMIDT</v>
          </cell>
          <cell r="E3138" t="str">
            <v>FELIX</v>
          </cell>
        </row>
        <row r="3139">
          <cell r="B3139">
            <v>3332</v>
          </cell>
          <cell r="C3139">
            <v>1004</v>
          </cell>
          <cell r="D3139" t="str">
            <v>SERAFIN</v>
          </cell>
          <cell r="E3139" t="str">
            <v>ALESSIO</v>
          </cell>
        </row>
        <row r="3140">
          <cell r="B3140">
            <v>3333</v>
          </cell>
          <cell r="C3140">
            <v>1006</v>
          </cell>
          <cell r="D3140" t="str">
            <v>SIGNORINO</v>
          </cell>
          <cell r="E3140" t="str">
            <v>JESSICA</v>
          </cell>
        </row>
        <row r="3141">
          <cell r="B3141">
            <v>3334</v>
          </cell>
          <cell r="C3141">
            <v>1174</v>
          </cell>
          <cell r="D3141" t="str">
            <v>SIMONCINI</v>
          </cell>
          <cell r="E3141" t="str">
            <v>MATTEO</v>
          </cell>
        </row>
        <row r="3142">
          <cell r="B3142">
            <v>3335</v>
          </cell>
          <cell r="C3142">
            <v>1377</v>
          </cell>
          <cell r="D3142" t="str">
            <v>VITOLO</v>
          </cell>
          <cell r="E3142" t="str">
            <v>IRENE</v>
          </cell>
        </row>
        <row r="3143">
          <cell r="B3143">
            <v>3336</v>
          </cell>
          <cell r="C3143">
            <v>1377</v>
          </cell>
          <cell r="D3143" t="str">
            <v>SIMONI</v>
          </cell>
          <cell r="E3143" t="str">
            <v>EDUARDO</v>
          </cell>
        </row>
        <row r="3144">
          <cell r="B3144">
            <v>3337</v>
          </cell>
          <cell r="C3144">
            <v>1175</v>
          </cell>
          <cell r="D3144" t="str">
            <v>SMERILLI</v>
          </cell>
          <cell r="E3144" t="str">
            <v>SARA</v>
          </cell>
        </row>
        <row r="3145">
          <cell r="B3145">
            <v>3338</v>
          </cell>
          <cell r="C3145">
            <v>1378</v>
          </cell>
          <cell r="D3145" t="str">
            <v>SOCCI</v>
          </cell>
          <cell r="E3145" t="str">
            <v>N.N.</v>
          </cell>
        </row>
        <row r="3146">
          <cell r="B3146">
            <v>3339</v>
          </cell>
          <cell r="C3146">
            <v>1378</v>
          </cell>
          <cell r="D3146" t="str">
            <v>SOCCI</v>
          </cell>
          <cell r="E3146" t="str">
            <v>MATTEO</v>
          </cell>
        </row>
        <row r="3147">
          <cell r="B3147">
            <v>3340</v>
          </cell>
          <cell r="C3147">
            <v>1177</v>
          </cell>
          <cell r="D3147" t="str">
            <v>STABILE</v>
          </cell>
          <cell r="E3147" t="str">
            <v>ALEX</v>
          </cell>
        </row>
        <row r="3148">
          <cell r="B3148">
            <v>3341</v>
          </cell>
          <cell r="C3148">
            <v>1008</v>
          </cell>
          <cell r="D3148" t="str">
            <v>TACCOLA</v>
          </cell>
          <cell r="E3148" t="str">
            <v>TOMMASO</v>
          </cell>
        </row>
        <row r="3149">
          <cell r="B3149">
            <v>3342</v>
          </cell>
          <cell r="C3149">
            <v>1379</v>
          </cell>
          <cell r="D3149" t="str">
            <v>TALLONE</v>
          </cell>
          <cell r="E3149" t="str">
            <v>ERIO</v>
          </cell>
        </row>
        <row r="3150">
          <cell r="B3150">
            <v>3343</v>
          </cell>
          <cell r="C3150">
            <v>1379</v>
          </cell>
          <cell r="D3150" t="str">
            <v>TALLONE</v>
          </cell>
          <cell r="E3150" t="str">
            <v>AXEL</v>
          </cell>
        </row>
        <row r="3151">
          <cell r="B3151">
            <v>3344</v>
          </cell>
          <cell r="C3151">
            <v>1380</v>
          </cell>
          <cell r="D3151" t="str">
            <v>TIMOTEI</v>
          </cell>
          <cell r="E3151" t="str">
            <v>LUCA</v>
          </cell>
        </row>
        <row r="3152">
          <cell r="B3152">
            <v>3345</v>
          </cell>
          <cell r="C3152">
            <v>1380</v>
          </cell>
          <cell r="D3152" t="str">
            <v>TIMOTEI</v>
          </cell>
          <cell r="E3152" t="str">
            <v>EDOARDO</v>
          </cell>
        </row>
        <row r="3153">
          <cell r="B3153">
            <v>3346</v>
          </cell>
          <cell r="C3153">
            <v>1380</v>
          </cell>
          <cell r="D3153" t="str">
            <v>TIMOTEI</v>
          </cell>
          <cell r="E3153" t="str">
            <v>LUCREZIA</v>
          </cell>
        </row>
        <row r="3154">
          <cell r="B3154">
            <v>3347</v>
          </cell>
          <cell r="C3154">
            <v>616</v>
          </cell>
          <cell r="D3154" t="str">
            <v>TOMAS</v>
          </cell>
          <cell r="E3154" t="str">
            <v>ALESSIA</v>
          </cell>
        </row>
        <row r="3155">
          <cell r="B3155">
            <v>3348</v>
          </cell>
          <cell r="C3155">
            <v>616</v>
          </cell>
          <cell r="D3155" t="str">
            <v>TOMAS</v>
          </cell>
          <cell r="E3155" t="str">
            <v>JONATHAN</v>
          </cell>
        </row>
        <row r="3156">
          <cell r="B3156">
            <v>3349</v>
          </cell>
          <cell r="C3156">
            <v>1011</v>
          </cell>
          <cell r="D3156" t="str">
            <v>TREBBI</v>
          </cell>
          <cell r="E3156" t="str">
            <v>ELVIS</v>
          </cell>
        </row>
        <row r="3157">
          <cell r="B3157">
            <v>3350</v>
          </cell>
          <cell r="C3157">
            <v>1381</v>
          </cell>
          <cell r="D3157" t="str">
            <v>MONTAGNANI</v>
          </cell>
          <cell r="E3157" t="str">
            <v>MARTA</v>
          </cell>
        </row>
        <row r="3158">
          <cell r="B3158">
            <v>3351</v>
          </cell>
          <cell r="C3158">
            <v>1381</v>
          </cell>
          <cell r="D3158" t="str">
            <v>TREMOLANTI</v>
          </cell>
          <cell r="E3158" t="str">
            <v>ERIC</v>
          </cell>
        </row>
        <row r="3159">
          <cell r="B3159">
            <v>3352</v>
          </cell>
          <cell r="C3159">
            <v>1382</v>
          </cell>
          <cell r="D3159" t="str">
            <v>TREMOLANTI</v>
          </cell>
          <cell r="E3159" t="str">
            <v>MARCO</v>
          </cell>
        </row>
        <row r="3160">
          <cell r="B3160">
            <v>3353</v>
          </cell>
          <cell r="C3160">
            <v>1382</v>
          </cell>
          <cell r="D3160" t="str">
            <v>TREMOLANTI</v>
          </cell>
          <cell r="E3160" t="str">
            <v>LORENZO</v>
          </cell>
        </row>
        <row r="3161">
          <cell r="B3161">
            <v>3354</v>
          </cell>
          <cell r="C3161">
            <v>1383</v>
          </cell>
          <cell r="D3161" t="str">
            <v>TROMBI</v>
          </cell>
          <cell r="E3161" t="str">
            <v>CESARE ANTONIO</v>
          </cell>
        </row>
        <row r="3162">
          <cell r="B3162">
            <v>3355</v>
          </cell>
          <cell r="C3162">
            <v>1383</v>
          </cell>
          <cell r="D3162" t="str">
            <v>TROMBI</v>
          </cell>
          <cell r="E3162" t="str">
            <v>PIETRO</v>
          </cell>
        </row>
        <row r="3163">
          <cell r="B3163">
            <v>3356</v>
          </cell>
          <cell r="C3163">
            <v>1384</v>
          </cell>
          <cell r="D3163" t="str">
            <v>CIARDI</v>
          </cell>
          <cell r="E3163" t="str">
            <v>MARIA LUISA</v>
          </cell>
        </row>
        <row r="3164">
          <cell r="B3164">
            <v>3357</v>
          </cell>
          <cell r="C3164">
            <v>1384</v>
          </cell>
          <cell r="D3164" t="str">
            <v>TURINI</v>
          </cell>
          <cell r="E3164" t="str">
            <v>ALESSIO</v>
          </cell>
        </row>
        <row r="3165">
          <cell r="B3165">
            <v>3358</v>
          </cell>
          <cell r="C3165">
            <v>1014</v>
          </cell>
          <cell r="D3165" t="str">
            <v>UTTARO</v>
          </cell>
          <cell r="E3165" t="str">
            <v>CHRISTIAN</v>
          </cell>
          <cell r="F3165">
            <v>21126.69</v>
          </cell>
        </row>
        <row r="3166">
          <cell r="B3166">
            <v>3359</v>
          </cell>
          <cell r="C3166">
            <v>1385</v>
          </cell>
          <cell r="D3166" t="str">
            <v>PIERACCI</v>
          </cell>
          <cell r="E3166" t="str">
            <v>MICHELA</v>
          </cell>
        </row>
        <row r="3167">
          <cell r="B3167">
            <v>3360</v>
          </cell>
          <cell r="C3167">
            <v>1385</v>
          </cell>
          <cell r="D3167" t="str">
            <v>VISCONTI</v>
          </cell>
          <cell r="E3167" t="str">
            <v>ELENA</v>
          </cell>
        </row>
        <row r="3168">
          <cell r="B3168">
            <v>3361</v>
          </cell>
          <cell r="C3168">
            <v>1183</v>
          </cell>
          <cell r="D3168" t="str">
            <v>VITALE</v>
          </cell>
          <cell r="E3168" t="str">
            <v>SANTO</v>
          </cell>
          <cell r="F3168">
            <v>0</v>
          </cell>
        </row>
        <row r="3169">
          <cell r="B3169">
            <v>3362</v>
          </cell>
          <cell r="C3169">
            <v>1386</v>
          </cell>
          <cell r="D3169" t="str">
            <v>LEONCINI</v>
          </cell>
          <cell r="E3169" t="str">
            <v>PAOLA</v>
          </cell>
        </row>
        <row r="3170">
          <cell r="B3170">
            <v>3363</v>
          </cell>
          <cell r="C3170">
            <v>1386</v>
          </cell>
          <cell r="D3170" t="str">
            <v>VOLPI</v>
          </cell>
          <cell r="E3170" t="str">
            <v>GESSICA</v>
          </cell>
        </row>
        <row r="3171">
          <cell r="B3171">
            <v>3364</v>
          </cell>
          <cell r="C3171">
            <v>1387</v>
          </cell>
          <cell r="D3171" t="str">
            <v>WEI</v>
          </cell>
          <cell r="E3171" t="str">
            <v>ZHONGQIING</v>
          </cell>
        </row>
        <row r="3172">
          <cell r="B3172">
            <v>3365</v>
          </cell>
          <cell r="C3172">
            <v>1387</v>
          </cell>
          <cell r="D3172" t="str">
            <v>WEI</v>
          </cell>
          <cell r="E3172" t="str">
            <v>HUITING</v>
          </cell>
        </row>
        <row r="3173">
          <cell r="B3173">
            <v>3366</v>
          </cell>
          <cell r="C3173">
            <v>449</v>
          </cell>
          <cell r="D3173" t="str">
            <v>XHAMUCA</v>
          </cell>
          <cell r="E3173" t="str">
            <v>KLEITON</v>
          </cell>
          <cell r="F3173">
            <v>17300.54</v>
          </cell>
        </row>
        <row r="3174">
          <cell r="B3174">
            <v>3367</v>
          </cell>
          <cell r="C3174">
            <v>1186</v>
          </cell>
          <cell r="D3174" t="str">
            <v>ZINGONI</v>
          </cell>
          <cell r="E3174" t="str">
            <v>MARCELLO</v>
          </cell>
        </row>
        <row r="3175">
          <cell r="B3175">
            <v>3368</v>
          </cell>
          <cell r="C3175">
            <v>1186</v>
          </cell>
          <cell r="D3175" t="str">
            <v>ZINGONI</v>
          </cell>
          <cell r="E3175" t="str">
            <v>LUDOVICA</v>
          </cell>
        </row>
        <row r="3176">
          <cell r="B3176">
            <v>3369</v>
          </cell>
          <cell r="C3176">
            <v>569</v>
          </cell>
          <cell r="D3176" t="str">
            <v>ZUCCHI</v>
          </cell>
          <cell r="E3176" t="str">
            <v>CLAUDIO</v>
          </cell>
          <cell r="F3176">
            <v>2310.41</v>
          </cell>
        </row>
        <row r="3177">
          <cell r="B3177">
            <v>3370</v>
          </cell>
          <cell r="C3177">
            <v>1019</v>
          </cell>
          <cell r="D3177" t="str">
            <v>ZUPPARDI</v>
          </cell>
          <cell r="E3177" t="str">
            <v>CIRO</v>
          </cell>
        </row>
        <row r="3178">
          <cell r="B3178">
            <v>3371</v>
          </cell>
          <cell r="C3178">
            <v>1019</v>
          </cell>
          <cell r="D3178" t="str">
            <v>ZUPPARDI</v>
          </cell>
          <cell r="E3178" t="str">
            <v>GIUSEPPE</v>
          </cell>
        </row>
        <row r="3179">
          <cell r="B3179">
            <v>3372</v>
          </cell>
          <cell r="C3179">
            <v>1388</v>
          </cell>
          <cell r="D3179" t="str">
            <v>DAVINI</v>
          </cell>
          <cell r="E3179" t="str">
            <v>CHIARA</v>
          </cell>
          <cell r="F3179">
            <v>18198.89</v>
          </cell>
        </row>
        <row r="3180">
          <cell r="B3180">
            <v>3373</v>
          </cell>
          <cell r="C3180">
            <v>1388</v>
          </cell>
          <cell r="D3180" t="str">
            <v>GRUBER</v>
          </cell>
          <cell r="E3180" t="str">
            <v>THOMAS</v>
          </cell>
          <cell r="F3180">
            <v>18198.89</v>
          </cell>
        </row>
        <row r="3181">
          <cell r="B3181">
            <v>3375</v>
          </cell>
          <cell r="C3181">
            <v>547</v>
          </cell>
          <cell r="D3181" t="str">
            <v>GIANNONI</v>
          </cell>
          <cell r="E3181" t="str">
            <v>MARIA</v>
          </cell>
        </row>
        <row r="3182">
          <cell r="B3182">
            <v>2876</v>
          </cell>
          <cell r="C3182">
            <v>1043</v>
          </cell>
          <cell r="D3182" t="str">
            <v>BEJTJA</v>
          </cell>
          <cell r="E3182" t="str">
            <v>XHULIANA</v>
          </cell>
        </row>
        <row r="3183">
          <cell r="B3183">
            <v>1606</v>
          </cell>
          <cell r="C3183">
            <v>694</v>
          </cell>
          <cell r="D3183" t="str">
            <v>DAL CANTO</v>
          </cell>
          <cell r="E3183" t="str">
            <v>MARCO</v>
          </cell>
          <cell r="F3183">
            <v>12320.06</v>
          </cell>
        </row>
        <row r="3184">
          <cell r="B3184">
            <v>1043</v>
          </cell>
          <cell r="C3184">
            <v>435</v>
          </cell>
          <cell r="D3184" t="str">
            <v>FERRARA</v>
          </cell>
          <cell r="E3184" t="str">
            <v>ALESSANDRA</v>
          </cell>
          <cell r="F3184">
            <v>14433.7</v>
          </cell>
        </row>
        <row r="3185">
          <cell r="B3185">
            <v>19</v>
          </cell>
          <cell r="C3185">
            <v>10</v>
          </cell>
          <cell r="D3185" t="str">
            <v>SANDOR</v>
          </cell>
          <cell r="E3185" t="str">
            <v>GABRIELA MAGNOLIA</v>
          </cell>
        </row>
        <row r="3186">
          <cell r="B3186">
            <v>3738</v>
          </cell>
          <cell r="C3186">
            <v>339</v>
          </cell>
          <cell r="D3186" t="str">
            <v>ROSSI</v>
          </cell>
          <cell r="E3186" t="str">
            <v>ALESSANDRA</v>
          </cell>
        </row>
        <row r="3187">
          <cell r="B3187">
            <v>948</v>
          </cell>
          <cell r="C3187">
            <v>397</v>
          </cell>
          <cell r="D3187" t="str">
            <v>BIENTINESI</v>
          </cell>
          <cell r="E3187" t="str">
            <v>AGATA</v>
          </cell>
        </row>
        <row r="3188">
          <cell r="B3188">
            <v>841</v>
          </cell>
          <cell r="C3188">
            <v>48</v>
          </cell>
          <cell r="D3188" t="str">
            <v>BITOZZI</v>
          </cell>
          <cell r="E3188" t="str">
            <v>DANIELE</v>
          </cell>
        </row>
        <row r="3189">
          <cell r="B3189">
            <v>3739</v>
          </cell>
          <cell r="C3189">
            <v>1399</v>
          </cell>
          <cell r="D3189" t="str">
            <v>AVETA</v>
          </cell>
          <cell r="E3189" t="str">
            <v>DARIA FEBE</v>
          </cell>
        </row>
        <row r="3190">
          <cell r="B3190">
            <v>3388</v>
          </cell>
          <cell r="C3190">
            <v>680</v>
          </cell>
          <cell r="D3190" t="str">
            <v>NENCI</v>
          </cell>
          <cell r="E3190" t="str">
            <v>FEDERICO</v>
          </cell>
          <cell r="F3190">
            <v>16551.259999999998</v>
          </cell>
        </row>
        <row r="3191">
          <cell r="B3191">
            <v>3389</v>
          </cell>
          <cell r="C3191">
            <v>709</v>
          </cell>
          <cell r="D3191" t="str">
            <v>BIASCI</v>
          </cell>
          <cell r="E3191" t="str">
            <v>DAVID</v>
          </cell>
          <cell r="F3191">
            <v>24926.07</v>
          </cell>
        </row>
        <row r="3192">
          <cell r="B3192">
            <v>3390</v>
          </cell>
          <cell r="C3192">
            <v>770</v>
          </cell>
          <cell r="D3192" t="str">
            <v>D'ANGOLA</v>
          </cell>
          <cell r="E3192" t="str">
            <v>SIMONE</v>
          </cell>
          <cell r="F3192">
            <v>3653.25</v>
          </cell>
        </row>
        <row r="3193">
          <cell r="B3193">
            <v>2054</v>
          </cell>
          <cell r="C3193">
            <v>883</v>
          </cell>
          <cell r="D3193" t="str">
            <v>NEZAJ</v>
          </cell>
          <cell r="E3193" t="str">
            <v>XHULIA</v>
          </cell>
          <cell r="F3193">
            <v>2945.39</v>
          </cell>
        </row>
        <row r="3194">
          <cell r="B3194">
            <v>3392</v>
          </cell>
          <cell r="C3194">
            <v>762</v>
          </cell>
          <cell r="D3194" t="str">
            <v>RAPA</v>
          </cell>
          <cell r="E3194" t="str">
            <v>CIRIACO</v>
          </cell>
        </row>
        <row r="3195">
          <cell r="B3195">
            <v>3427</v>
          </cell>
          <cell r="C3195">
            <v>1399</v>
          </cell>
          <cell r="D3195" t="str">
            <v>MORI</v>
          </cell>
          <cell r="E3195" t="str">
            <v>LEONARDO</v>
          </cell>
        </row>
        <row r="3196">
          <cell r="B3196">
            <v>3395</v>
          </cell>
          <cell r="C3196">
            <v>501</v>
          </cell>
          <cell r="D3196" t="str">
            <v>SENESI</v>
          </cell>
          <cell r="E3196" t="str">
            <v>GIANLUCA</v>
          </cell>
        </row>
        <row r="3197">
          <cell r="B3197">
            <v>3396</v>
          </cell>
          <cell r="C3197">
            <v>1273</v>
          </cell>
          <cell r="D3197" t="str">
            <v>D'ORDIA</v>
          </cell>
          <cell r="E3197" t="str">
            <v>ILARIA</v>
          </cell>
        </row>
        <row r="3198">
          <cell r="B3198">
            <v>3740</v>
          </cell>
          <cell r="C3198">
            <v>856</v>
          </cell>
          <cell r="D3198" t="str">
            <v>BALESTRI</v>
          </cell>
          <cell r="E3198" t="str">
            <v>MICHELA</v>
          </cell>
          <cell r="F3198">
            <v>17117.759999999998</v>
          </cell>
        </row>
        <row r="3199">
          <cell r="B3199">
            <v>3398</v>
          </cell>
          <cell r="C3199">
            <v>1177</v>
          </cell>
          <cell r="D3199" t="str">
            <v>STABILE</v>
          </cell>
          <cell r="E3199" t="str">
            <v>VITO</v>
          </cell>
        </row>
        <row r="3200">
          <cell r="B3200">
            <v>1984</v>
          </cell>
          <cell r="C3200">
            <v>856</v>
          </cell>
          <cell r="D3200" t="str">
            <v>BELLONI</v>
          </cell>
          <cell r="E3200" t="str">
            <v>TOMMASO</v>
          </cell>
          <cell r="F3200">
            <v>17117.759999999998</v>
          </cell>
        </row>
        <row r="3201">
          <cell r="B3201">
            <v>3400</v>
          </cell>
          <cell r="C3201">
            <v>1389</v>
          </cell>
          <cell r="D3201" t="str">
            <v>MONTI</v>
          </cell>
          <cell r="E3201" t="str">
            <v>DENISE</v>
          </cell>
        </row>
        <row r="3202">
          <cell r="B3202">
            <v>3401</v>
          </cell>
          <cell r="C3202">
            <v>1389</v>
          </cell>
          <cell r="D3202" t="str">
            <v>ZEDDE</v>
          </cell>
          <cell r="E3202" t="str">
            <v>AZZURRA</v>
          </cell>
        </row>
        <row r="3203">
          <cell r="B3203">
            <v>3402</v>
          </cell>
          <cell r="C3203">
            <v>1390</v>
          </cell>
          <cell r="D3203" t="str">
            <v>MORGNER</v>
          </cell>
          <cell r="E3203" t="str">
            <v>JANINE</v>
          </cell>
        </row>
        <row r="3204">
          <cell r="B3204">
            <v>3403</v>
          </cell>
          <cell r="C3204">
            <v>1390</v>
          </cell>
          <cell r="D3204" t="str">
            <v>DAEHLER</v>
          </cell>
          <cell r="E3204" t="str">
            <v>FABIANO</v>
          </cell>
        </row>
        <row r="3205">
          <cell r="B3205">
            <v>3405</v>
          </cell>
          <cell r="C3205">
            <v>1391</v>
          </cell>
          <cell r="D3205" t="str">
            <v>BENNATI</v>
          </cell>
          <cell r="E3205" t="str">
            <v>FRANCESCA</v>
          </cell>
        </row>
        <row r="3206">
          <cell r="B3206">
            <v>3406</v>
          </cell>
          <cell r="C3206">
            <v>1391</v>
          </cell>
          <cell r="D3206" t="str">
            <v>LUNGHINI</v>
          </cell>
          <cell r="E3206" t="str">
            <v>REBECCA</v>
          </cell>
        </row>
        <row r="3207">
          <cell r="B3207">
            <v>3407</v>
          </cell>
          <cell r="C3207">
            <v>1147</v>
          </cell>
          <cell r="D3207" t="str">
            <v>OGRADA</v>
          </cell>
          <cell r="E3207" t="str">
            <v>MIHAELA</v>
          </cell>
          <cell r="F3207">
            <v>8326.18</v>
          </cell>
        </row>
        <row r="3208">
          <cell r="B3208">
            <v>3408</v>
          </cell>
          <cell r="C3208">
            <v>1392</v>
          </cell>
          <cell r="D3208" t="str">
            <v>VON BORRIES</v>
          </cell>
          <cell r="E3208" t="str">
            <v>CRISTINA</v>
          </cell>
        </row>
        <row r="3209">
          <cell r="B3209">
            <v>3497</v>
          </cell>
          <cell r="C3209">
            <v>1148</v>
          </cell>
          <cell r="D3209" t="str">
            <v>CECCONI</v>
          </cell>
          <cell r="E3209" t="str">
            <v>PAOLA</v>
          </cell>
        </row>
        <row r="3210">
          <cell r="B3210">
            <v>3409</v>
          </cell>
          <cell r="C3210">
            <v>1392</v>
          </cell>
          <cell r="D3210" t="str">
            <v>PIROTTA</v>
          </cell>
          <cell r="E3210" t="str">
            <v>FABIO</v>
          </cell>
        </row>
        <row r="3211">
          <cell r="B3211">
            <v>3410</v>
          </cell>
          <cell r="C3211">
            <v>1393</v>
          </cell>
          <cell r="D3211" t="str">
            <v>VITOLO</v>
          </cell>
          <cell r="E3211" t="str">
            <v>MICHELE</v>
          </cell>
        </row>
        <row r="3212">
          <cell r="B3212">
            <v>3411</v>
          </cell>
          <cell r="C3212">
            <v>1393</v>
          </cell>
          <cell r="D3212" t="str">
            <v>VITOLO</v>
          </cell>
          <cell r="E3212" t="str">
            <v>ALESSANDRO</v>
          </cell>
        </row>
        <row r="3213">
          <cell r="B3213">
            <v>3413</v>
          </cell>
          <cell r="C3213">
            <v>1394</v>
          </cell>
          <cell r="D3213" t="str">
            <v>INONAN VERASTEGUI</v>
          </cell>
          <cell r="E3213" t="str">
            <v>DAYLA ESPERANZA</v>
          </cell>
          <cell r="F3213">
            <v>5438.24</v>
          </cell>
        </row>
        <row r="3214">
          <cell r="B3214">
            <v>3414</v>
          </cell>
          <cell r="C3214">
            <v>1394</v>
          </cell>
          <cell r="D3214" t="str">
            <v>MOZOMBITE INONAN</v>
          </cell>
          <cell r="E3214" t="str">
            <v>ARLET XIOMARA</v>
          </cell>
          <cell r="F3214">
            <v>5438.24</v>
          </cell>
        </row>
        <row r="3215">
          <cell r="B3215">
            <v>3415</v>
          </cell>
          <cell r="C3215">
            <v>1190</v>
          </cell>
          <cell r="D3215" t="str">
            <v>AMARIEI</v>
          </cell>
          <cell r="E3215" t="str">
            <v>MINA</v>
          </cell>
        </row>
        <row r="3216">
          <cell r="B3216">
            <v>3416</v>
          </cell>
          <cell r="C3216">
            <v>1395</v>
          </cell>
          <cell r="D3216" t="str">
            <v>DONATI</v>
          </cell>
          <cell r="E3216" t="str">
            <v>PIETRO</v>
          </cell>
        </row>
        <row r="3217">
          <cell r="B3217">
            <v>3417</v>
          </cell>
          <cell r="C3217">
            <v>1395</v>
          </cell>
          <cell r="D3217" t="str">
            <v>DONATI</v>
          </cell>
          <cell r="E3217" t="str">
            <v>GIULIA</v>
          </cell>
        </row>
        <row r="3218">
          <cell r="B3218">
            <v>1071</v>
          </cell>
          <cell r="C3218">
            <v>449</v>
          </cell>
          <cell r="D3218" t="str">
            <v>SOKOLI</v>
          </cell>
          <cell r="E3218" t="str">
            <v>MERITA</v>
          </cell>
          <cell r="F3218">
            <v>17300.54</v>
          </cell>
        </row>
        <row r="3219">
          <cell r="B3219">
            <v>3419</v>
          </cell>
          <cell r="C3219">
            <v>1396</v>
          </cell>
          <cell r="D3219" t="str">
            <v>CAMPUS</v>
          </cell>
          <cell r="E3219" t="str">
            <v>ALBERTO</v>
          </cell>
        </row>
        <row r="3220">
          <cell r="B3220">
            <v>3420</v>
          </cell>
          <cell r="C3220">
            <v>1396</v>
          </cell>
          <cell r="D3220" t="str">
            <v>CAMPUS</v>
          </cell>
          <cell r="E3220" t="str">
            <v>GABRIELE ANDREA</v>
          </cell>
        </row>
        <row r="3221">
          <cell r="B3221">
            <v>3421</v>
          </cell>
          <cell r="C3221">
            <v>1397</v>
          </cell>
          <cell r="D3221" t="str">
            <v>CARILLO</v>
          </cell>
          <cell r="E3221" t="str">
            <v>ILARIA</v>
          </cell>
        </row>
        <row r="3222">
          <cell r="B3222">
            <v>3423</v>
          </cell>
          <cell r="C3222">
            <v>653</v>
          </cell>
          <cell r="D3222" t="str">
            <v>BELCARI</v>
          </cell>
          <cell r="E3222" t="str">
            <v>MARIA CARLOTTA</v>
          </cell>
          <cell r="F3222">
            <v>18701.25</v>
          </cell>
        </row>
        <row r="3223">
          <cell r="B3223">
            <v>3424</v>
          </cell>
          <cell r="C3223">
            <v>1398</v>
          </cell>
          <cell r="D3223" t="str">
            <v>MEINI</v>
          </cell>
          <cell r="E3223" t="str">
            <v>ELENA</v>
          </cell>
          <cell r="F3223">
            <v>9463.01</v>
          </cell>
        </row>
        <row r="3224">
          <cell r="B3224">
            <v>3425</v>
          </cell>
          <cell r="C3224">
            <v>1398</v>
          </cell>
          <cell r="D3224" t="str">
            <v>MANFREDINI</v>
          </cell>
          <cell r="E3224" t="str">
            <v>ALBERTO</v>
          </cell>
          <cell r="F3224">
            <v>9463.01</v>
          </cell>
        </row>
        <row r="3225">
          <cell r="B3225">
            <v>3428</v>
          </cell>
          <cell r="C3225">
            <v>554</v>
          </cell>
          <cell r="D3225" t="str">
            <v>SCATENI</v>
          </cell>
          <cell r="E3225" t="str">
            <v>ALESSANDRO</v>
          </cell>
          <cell r="F3225">
            <v>20631.73</v>
          </cell>
        </row>
        <row r="3226">
          <cell r="B3226">
            <v>3429</v>
          </cell>
          <cell r="C3226">
            <v>1400</v>
          </cell>
          <cell r="D3226" t="str">
            <v>COMPARINI</v>
          </cell>
          <cell r="E3226" t="str">
            <v>VALENTINA</v>
          </cell>
          <cell r="F3226">
            <v>8136.62</v>
          </cell>
        </row>
        <row r="3227">
          <cell r="B3227">
            <v>3430</v>
          </cell>
          <cell r="C3227">
            <v>1400</v>
          </cell>
          <cell r="D3227" t="str">
            <v>TASSINARI</v>
          </cell>
          <cell r="E3227" t="str">
            <v>SARA</v>
          </cell>
          <cell r="F3227">
            <v>8136.62</v>
          </cell>
        </row>
        <row r="3228">
          <cell r="B3228">
            <v>3431</v>
          </cell>
          <cell r="C3228">
            <v>1401</v>
          </cell>
          <cell r="D3228" t="str">
            <v>TOCCI</v>
          </cell>
          <cell r="E3228" t="str">
            <v>MIRO</v>
          </cell>
        </row>
        <row r="3229">
          <cell r="B3229">
            <v>3432</v>
          </cell>
          <cell r="C3229">
            <v>1401</v>
          </cell>
          <cell r="D3229" t="str">
            <v>TOCCI</v>
          </cell>
          <cell r="E3229" t="str">
            <v>DAFNE</v>
          </cell>
        </row>
        <row r="3230">
          <cell r="B3230">
            <v>3433</v>
          </cell>
          <cell r="C3230">
            <v>555</v>
          </cell>
          <cell r="D3230" t="str">
            <v>TOCCI</v>
          </cell>
          <cell r="E3230" t="str">
            <v>FRANCESCO ANDREA</v>
          </cell>
          <cell r="F3230">
            <v>25352.639999999999</v>
          </cell>
        </row>
        <row r="3231">
          <cell r="B3231">
            <v>1253</v>
          </cell>
          <cell r="C3231">
            <v>537</v>
          </cell>
          <cell r="D3231" t="str">
            <v>CASINI</v>
          </cell>
          <cell r="E3231" t="str">
            <v>MARCO</v>
          </cell>
        </row>
        <row r="3232">
          <cell r="B3232">
            <v>3436</v>
          </cell>
          <cell r="C3232">
            <v>1402</v>
          </cell>
          <cell r="D3232" t="str">
            <v>GIGLIOLI</v>
          </cell>
          <cell r="E3232" t="str">
            <v>GIOIS</v>
          </cell>
        </row>
        <row r="3233">
          <cell r="B3233">
            <v>3437</v>
          </cell>
          <cell r="C3233">
            <v>1402</v>
          </cell>
          <cell r="D3233" t="str">
            <v>BAGATTI</v>
          </cell>
          <cell r="E3233" t="str">
            <v>DIEGO</v>
          </cell>
        </row>
        <row r="3234">
          <cell r="B3234">
            <v>3438</v>
          </cell>
          <cell r="C3234">
            <v>1403</v>
          </cell>
          <cell r="D3234" t="str">
            <v>BENCI</v>
          </cell>
          <cell r="E3234" t="str">
            <v>GIUSEPPE</v>
          </cell>
        </row>
        <row r="3235">
          <cell r="B3235">
            <v>3439</v>
          </cell>
          <cell r="C3235">
            <v>1403</v>
          </cell>
          <cell r="D3235" t="str">
            <v>BENCI</v>
          </cell>
          <cell r="E3235" t="str">
            <v>MARGHERITA</v>
          </cell>
        </row>
        <row r="3236">
          <cell r="B3236">
            <v>3440</v>
          </cell>
          <cell r="C3236">
            <v>748</v>
          </cell>
          <cell r="D3236" t="str">
            <v>BUSDRAGHI</v>
          </cell>
          <cell r="E3236" t="str">
            <v>GIADA</v>
          </cell>
          <cell r="F3236">
            <v>8915.7900000000009</v>
          </cell>
        </row>
        <row r="3237">
          <cell r="B3237">
            <v>3441</v>
          </cell>
          <cell r="C3237">
            <v>1404</v>
          </cell>
          <cell r="D3237" t="str">
            <v>GRASSO</v>
          </cell>
          <cell r="E3237" t="str">
            <v>ROSANNA</v>
          </cell>
          <cell r="F3237">
            <v>1129.9000000000001</v>
          </cell>
        </row>
        <row r="3238">
          <cell r="B3238">
            <v>3442</v>
          </cell>
          <cell r="C3238">
            <v>1404</v>
          </cell>
          <cell r="D3238" t="str">
            <v>CODELLA</v>
          </cell>
          <cell r="E3238" t="str">
            <v>DESIRE'</v>
          </cell>
          <cell r="F3238">
            <v>1129.9000000000001</v>
          </cell>
        </row>
        <row r="3239">
          <cell r="B3239">
            <v>3443</v>
          </cell>
          <cell r="C3239">
            <v>1405</v>
          </cell>
          <cell r="D3239" t="str">
            <v>GENTILE</v>
          </cell>
          <cell r="E3239" t="str">
            <v>CRISTIANO</v>
          </cell>
        </row>
        <row r="3240">
          <cell r="B3240">
            <v>3444</v>
          </cell>
          <cell r="C3240">
            <v>1405</v>
          </cell>
          <cell r="D3240" t="str">
            <v>GENTILE</v>
          </cell>
          <cell r="E3240" t="str">
            <v>DIEGO</v>
          </cell>
        </row>
        <row r="3241">
          <cell r="B3241">
            <v>1269</v>
          </cell>
          <cell r="C3241">
            <v>545</v>
          </cell>
          <cell r="D3241" t="str">
            <v>FURINI</v>
          </cell>
          <cell r="E3241" t="str">
            <v>DARIO</v>
          </cell>
          <cell r="F3241">
            <v>15126.45</v>
          </cell>
        </row>
        <row r="3242">
          <cell r="B3242">
            <v>1268</v>
          </cell>
          <cell r="C3242">
            <v>545</v>
          </cell>
          <cell r="D3242" t="str">
            <v>BARDI</v>
          </cell>
          <cell r="E3242" t="str">
            <v>PRISCILLA</v>
          </cell>
          <cell r="F3242">
            <v>15126.45</v>
          </cell>
        </row>
        <row r="3243">
          <cell r="B3243">
            <v>3447</v>
          </cell>
          <cell r="C3243">
            <v>708</v>
          </cell>
          <cell r="D3243" t="str">
            <v>BERNACCHI</v>
          </cell>
          <cell r="E3243" t="str">
            <v>MAURIZIO</v>
          </cell>
        </row>
        <row r="3244">
          <cell r="B3244">
            <v>1318</v>
          </cell>
          <cell r="C3244">
            <v>569</v>
          </cell>
          <cell r="D3244" t="str">
            <v>ZUCCHI</v>
          </cell>
          <cell r="E3244" t="str">
            <v>GIUSEPPE</v>
          </cell>
          <cell r="F3244">
            <v>2310.41</v>
          </cell>
        </row>
        <row r="3245">
          <cell r="B3245">
            <v>3450</v>
          </cell>
          <cell r="C3245">
            <v>1406</v>
          </cell>
          <cell r="D3245" t="str">
            <v>LEMMI</v>
          </cell>
          <cell r="E3245" t="str">
            <v>SIMONA</v>
          </cell>
        </row>
        <row r="3246">
          <cell r="B3246">
            <v>3451</v>
          </cell>
          <cell r="C3246">
            <v>1406</v>
          </cell>
          <cell r="D3246" t="str">
            <v>STRELNIKOV</v>
          </cell>
          <cell r="E3246" t="str">
            <v>OLEG ALEXANDROVIC</v>
          </cell>
        </row>
        <row r="3247">
          <cell r="B3247">
            <v>3452</v>
          </cell>
          <cell r="C3247">
            <v>1012</v>
          </cell>
          <cell r="D3247" t="str">
            <v>TRIFAN</v>
          </cell>
          <cell r="E3247" t="str">
            <v>LOREDANA NICOLETA</v>
          </cell>
        </row>
        <row r="3248">
          <cell r="B3248">
            <v>3741</v>
          </cell>
          <cell r="C3248">
            <v>556</v>
          </cell>
          <cell r="D3248" t="str">
            <v>GRILLI</v>
          </cell>
          <cell r="E3248" t="str">
            <v>MARIELLA</v>
          </cell>
          <cell r="F3248">
            <v>7165.41</v>
          </cell>
        </row>
        <row r="3249">
          <cell r="B3249">
            <v>1257</v>
          </cell>
          <cell r="C3249">
            <v>539</v>
          </cell>
          <cell r="D3249" t="str">
            <v>CIGNONI</v>
          </cell>
          <cell r="E3249" t="str">
            <v>FILIPPO</v>
          </cell>
        </row>
        <row r="3250">
          <cell r="B3250">
            <v>1280</v>
          </cell>
          <cell r="C3250">
            <v>550</v>
          </cell>
          <cell r="D3250" t="str">
            <v>LANCIOLI</v>
          </cell>
          <cell r="E3250" t="str">
            <v>PAOLO</v>
          </cell>
        </row>
        <row r="3251">
          <cell r="B3251">
            <v>3457</v>
          </cell>
          <cell r="C3251">
            <v>1298</v>
          </cell>
          <cell r="D3251" t="str">
            <v>GIUNTINI</v>
          </cell>
          <cell r="E3251" t="str">
            <v>GINEVRA</v>
          </cell>
        </row>
        <row r="3252">
          <cell r="B3252">
            <v>3458</v>
          </cell>
          <cell r="C3252">
            <v>1407</v>
          </cell>
          <cell r="D3252" t="str">
            <v>RADAVELLI</v>
          </cell>
          <cell r="E3252" t="str">
            <v>MARIA GRAZIA</v>
          </cell>
        </row>
        <row r="3253">
          <cell r="B3253">
            <v>3459</v>
          </cell>
          <cell r="C3253">
            <v>1407</v>
          </cell>
          <cell r="D3253" t="str">
            <v>PETRI</v>
          </cell>
          <cell r="E3253" t="str">
            <v>MARIKA</v>
          </cell>
        </row>
        <row r="3254">
          <cell r="B3254">
            <v>3460</v>
          </cell>
          <cell r="C3254">
            <v>786</v>
          </cell>
          <cell r="D3254" t="str">
            <v>AIELLO</v>
          </cell>
          <cell r="E3254" t="str">
            <v>LUCIA</v>
          </cell>
          <cell r="F3254">
            <v>8456.51</v>
          </cell>
        </row>
        <row r="3255">
          <cell r="B3255">
            <v>3461</v>
          </cell>
          <cell r="C3255">
            <v>786</v>
          </cell>
          <cell r="D3255" t="str">
            <v>AIELLO</v>
          </cell>
          <cell r="E3255" t="str">
            <v>NICOLINA</v>
          </cell>
          <cell r="F3255">
            <v>8456.51</v>
          </cell>
        </row>
        <row r="3256">
          <cell r="B3256">
            <v>3709</v>
          </cell>
          <cell r="C3256">
            <v>1495</v>
          </cell>
          <cell r="D3256" t="str">
            <v>VATHI</v>
          </cell>
          <cell r="E3256" t="str">
            <v>AMELIA</v>
          </cell>
          <cell r="F3256">
            <v>6178.62</v>
          </cell>
        </row>
        <row r="3257">
          <cell r="B3257">
            <v>3463</v>
          </cell>
          <cell r="C3257">
            <v>1035</v>
          </cell>
          <cell r="D3257" t="str">
            <v>BAIA</v>
          </cell>
          <cell r="E3257" t="str">
            <v>GIUSEPPINA</v>
          </cell>
        </row>
        <row r="3258">
          <cell r="B3258">
            <v>3464</v>
          </cell>
          <cell r="C3258">
            <v>1408</v>
          </cell>
          <cell r="D3258" t="str">
            <v>BAGATTI</v>
          </cell>
          <cell r="E3258" t="str">
            <v>PATRIZIA</v>
          </cell>
        </row>
        <row r="3259">
          <cell r="B3259">
            <v>3465</v>
          </cell>
          <cell r="C3259">
            <v>1408</v>
          </cell>
          <cell r="D3259" t="str">
            <v>BENDINELLI</v>
          </cell>
          <cell r="E3259" t="str">
            <v>FRANCESCO</v>
          </cell>
        </row>
        <row r="3260">
          <cell r="B3260">
            <v>3467</v>
          </cell>
          <cell r="C3260">
            <v>1409</v>
          </cell>
          <cell r="D3260" t="str">
            <v>BINDI</v>
          </cell>
          <cell r="E3260" t="str">
            <v>FRANCESCA</v>
          </cell>
        </row>
        <row r="3261">
          <cell r="B3261">
            <v>3794</v>
          </cell>
          <cell r="C3261">
            <v>1515</v>
          </cell>
          <cell r="D3261" t="str">
            <v>LOSURDO</v>
          </cell>
          <cell r="E3261" t="str">
            <v>MATTEO</v>
          </cell>
        </row>
        <row r="3262">
          <cell r="B3262">
            <v>3469</v>
          </cell>
          <cell r="C3262">
            <v>1232</v>
          </cell>
          <cell r="D3262" t="str">
            <v>BELLAGOTTI</v>
          </cell>
          <cell r="E3262" t="str">
            <v>CARLA</v>
          </cell>
        </row>
        <row r="3263">
          <cell r="B3263">
            <v>3470</v>
          </cell>
          <cell r="C3263">
            <v>1065</v>
          </cell>
          <cell r="D3263" t="str">
            <v>CATARSI</v>
          </cell>
          <cell r="E3263" t="str">
            <v>MIKOL</v>
          </cell>
        </row>
        <row r="3264">
          <cell r="B3264">
            <v>1307</v>
          </cell>
          <cell r="C3264">
            <v>563</v>
          </cell>
          <cell r="D3264" t="str">
            <v>MELANI</v>
          </cell>
          <cell r="E3264" t="str">
            <v>MATTEO</v>
          </cell>
        </row>
        <row r="3265">
          <cell r="B3265">
            <v>1306</v>
          </cell>
          <cell r="C3265">
            <v>563</v>
          </cell>
          <cell r="D3265" t="str">
            <v>PASTORE</v>
          </cell>
          <cell r="E3265" t="str">
            <v>MARZIA</v>
          </cell>
        </row>
        <row r="3266">
          <cell r="B3266">
            <v>3473</v>
          </cell>
          <cell r="C3266">
            <v>1263</v>
          </cell>
          <cell r="D3266" t="str">
            <v>LUPO</v>
          </cell>
          <cell r="E3266" t="str">
            <v>GIUSEPPINA</v>
          </cell>
        </row>
        <row r="3267">
          <cell r="B3267">
            <v>1365</v>
          </cell>
          <cell r="C3267">
            <v>590</v>
          </cell>
          <cell r="D3267" t="str">
            <v>FUNEL</v>
          </cell>
          <cell r="E3267" t="str">
            <v>NOEMI</v>
          </cell>
          <cell r="F3267">
            <v>15095.44</v>
          </cell>
        </row>
        <row r="3268">
          <cell r="B3268">
            <v>3476</v>
          </cell>
          <cell r="C3268">
            <v>1410</v>
          </cell>
          <cell r="D3268" t="str">
            <v>EL FALLAOUI</v>
          </cell>
          <cell r="E3268" t="str">
            <v>AYUOB</v>
          </cell>
        </row>
        <row r="3269">
          <cell r="B3269">
            <v>3477</v>
          </cell>
          <cell r="C3269">
            <v>1410</v>
          </cell>
          <cell r="D3269" t="str">
            <v>EL FALLAOUI</v>
          </cell>
          <cell r="E3269" t="str">
            <v>GHIZLANE</v>
          </cell>
        </row>
        <row r="3270">
          <cell r="B3270">
            <v>3478</v>
          </cell>
          <cell r="C3270">
            <v>1275</v>
          </cell>
          <cell r="D3270" t="str">
            <v>ETTAJANI</v>
          </cell>
          <cell r="E3270" t="str">
            <v>ABDELMALLEK</v>
          </cell>
        </row>
        <row r="3271">
          <cell r="B3271">
            <v>2744</v>
          </cell>
          <cell r="C3271">
            <v>1159</v>
          </cell>
          <cell r="D3271" t="str">
            <v>PRINCI</v>
          </cell>
          <cell r="E3271" t="str">
            <v>LORENZO</v>
          </cell>
        </row>
        <row r="3272">
          <cell r="B3272">
            <v>3480</v>
          </cell>
          <cell r="C3272">
            <v>1281</v>
          </cell>
          <cell r="D3272" t="str">
            <v>FANELLI</v>
          </cell>
          <cell r="E3272" t="str">
            <v>ALESSIO</v>
          </cell>
        </row>
        <row r="3273">
          <cell r="B3273">
            <v>4160</v>
          </cell>
          <cell r="C3273">
            <v>1636</v>
          </cell>
          <cell r="D3273" t="str">
            <v>ETTAJANI</v>
          </cell>
          <cell r="E3273" t="str">
            <v>WALID</v>
          </cell>
          <cell r="F3273">
            <v>8201.4699999999993</v>
          </cell>
        </row>
        <row r="3274">
          <cell r="B3274">
            <v>3481</v>
          </cell>
          <cell r="C3274">
            <v>1094</v>
          </cell>
          <cell r="D3274" t="str">
            <v>BENDINELLI</v>
          </cell>
          <cell r="E3274" t="str">
            <v>ROSSANA</v>
          </cell>
        </row>
        <row r="3275">
          <cell r="B3275">
            <v>3482</v>
          </cell>
          <cell r="C3275">
            <v>1105</v>
          </cell>
          <cell r="D3275" t="str">
            <v>BACCI</v>
          </cell>
          <cell r="E3275" t="str">
            <v>CRISTINA</v>
          </cell>
        </row>
        <row r="3276">
          <cell r="B3276">
            <v>3483</v>
          </cell>
          <cell r="C3276">
            <v>1411</v>
          </cell>
          <cell r="D3276" t="str">
            <v>INGRAO</v>
          </cell>
          <cell r="E3276" t="str">
            <v>SAVERIO</v>
          </cell>
        </row>
        <row r="3277">
          <cell r="B3277">
            <v>3484</v>
          </cell>
          <cell r="C3277">
            <v>1411</v>
          </cell>
          <cell r="D3277" t="str">
            <v>INGRAO</v>
          </cell>
          <cell r="E3277" t="str">
            <v>TOMMASO</v>
          </cell>
        </row>
        <row r="3278">
          <cell r="B3278">
            <v>3485</v>
          </cell>
          <cell r="C3278">
            <v>1309</v>
          </cell>
          <cell r="D3278" t="str">
            <v>JAMAI</v>
          </cell>
          <cell r="E3278" t="str">
            <v>MOUSSA</v>
          </cell>
        </row>
        <row r="3279">
          <cell r="B3279">
            <v>1335</v>
          </cell>
          <cell r="C3279">
            <v>576</v>
          </cell>
          <cell r="D3279" t="str">
            <v>PERINI</v>
          </cell>
          <cell r="E3279" t="str">
            <v>AURORA</v>
          </cell>
        </row>
        <row r="3280">
          <cell r="B3280">
            <v>3487</v>
          </cell>
          <cell r="C3280">
            <v>1391</v>
          </cell>
          <cell r="D3280" t="str">
            <v>LUNGHINI</v>
          </cell>
          <cell r="E3280" t="str">
            <v>CLAUDIA</v>
          </cell>
        </row>
        <row r="3281">
          <cell r="B3281">
            <v>3488</v>
          </cell>
          <cell r="C3281">
            <v>1412</v>
          </cell>
          <cell r="D3281" t="str">
            <v>AVETA</v>
          </cell>
          <cell r="E3281" t="str">
            <v>DARIA FEDE</v>
          </cell>
        </row>
        <row r="3282">
          <cell r="B3282">
            <v>3489</v>
          </cell>
          <cell r="C3282">
            <v>1412</v>
          </cell>
          <cell r="D3282" t="str">
            <v>MAGRO</v>
          </cell>
          <cell r="E3282" t="str">
            <v>THOMAS</v>
          </cell>
        </row>
        <row r="3283">
          <cell r="B3283">
            <v>3490</v>
          </cell>
          <cell r="C3283">
            <v>1413</v>
          </cell>
          <cell r="D3283" t="str">
            <v>MATTESINI</v>
          </cell>
          <cell r="E3283" t="str">
            <v>LAURA</v>
          </cell>
        </row>
        <row r="3284">
          <cell r="B3284">
            <v>3491</v>
          </cell>
          <cell r="C3284">
            <v>1413</v>
          </cell>
          <cell r="D3284" t="str">
            <v>MATTESINI ALUNNI</v>
          </cell>
          <cell r="E3284" t="str">
            <v>MARGHERITA</v>
          </cell>
        </row>
        <row r="3285">
          <cell r="B3285">
            <v>3492</v>
          </cell>
          <cell r="C3285">
            <v>1414</v>
          </cell>
          <cell r="D3285" t="str">
            <v>PERCU</v>
          </cell>
          <cell r="E3285" t="str">
            <v>REVEICA</v>
          </cell>
        </row>
        <row r="3286">
          <cell r="B3286">
            <v>3493</v>
          </cell>
          <cell r="C3286">
            <v>1414</v>
          </cell>
          <cell r="D3286" t="str">
            <v>MIRCIU</v>
          </cell>
          <cell r="E3286" t="str">
            <v>ANAMARIA</v>
          </cell>
        </row>
        <row r="3287">
          <cell r="B3287">
            <v>3494</v>
          </cell>
          <cell r="C3287">
            <v>821</v>
          </cell>
          <cell r="D3287" t="str">
            <v>PETRALLI</v>
          </cell>
          <cell r="E3287" t="str">
            <v>STEFANIA</v>
          </cell>
        </row>
        <row r="3288">
          <cell r="B3288">
            <v>3495</v>
          </cell>
          <cell r="C3288">
            <v>1346</v>
          </cell>
          <cell r="D3288" t="str">
            <v>NAANAI</v>
          </cell>
          <cell r="E3288" t="str">
            <v>YOUSEF</v>
          </cell>
        </row>
        <row r="3289">
          <cell r="B3289">
            <v>3496</v>
          </cell>
          <cell r="C3289">
            <v>552</v>
          </cell>
          <cell r="D3289" t="str">
            <v>ORAZZINI</v>
          </cell>
          <cell r="E3289" t="str">
            <v>REBECCA</v>
          </cell>
        </row>
        <row r="3290">
          <cell r="B3290">
            <v>3499</v>
          </cell>
          <cell r="C3290">
            <v>1415</v>
          </cell>
          <cell r="D3290" t="str">
            <v>TRACOGNA</v>
          </cell>
          <cell r="E3290" t="str">
            <v>PAOLA</v>
          </cell>
        </row>
        <row r="3291">
          <cell r="B3291">
            <v>3500</v>
          </cell>
          <cell r="C3291">
            <v>1415</v>
          </cell>
          <cell r="D3291" t="str">
            <v>PIOLI</v>
          </cell>
          <cell r="E3291" t="str">
            <v>GIADA</v>
          </cell>
        </row>
        <row r="3292">
          <cell r="B3292">
            <v>3501</v>
          </cell>
          <cell r="C3292">
            <v>1364</v>
          </cell>
          <cell r="D3292" t="str">
            <v>PRIFTI</v>
          </cell>
          <cell r="E3292" t="str">
            <v>ALFRED</v>
          </cell>
        </row>
        <row r="3293">
          <cell r="B3293">
            <v>3502</v>
          </cell>
          <cell r="C3293">
            <v>1173</v>
          </cell>
          <cell r="D3293" t="str">
            <v>SERPA</v>
          </cell>
          <cell r="E3293" t="str">
            <v>SARA</v>
          </cell>
        </row>
        <row r="3294">
          <cell r="B3294">
            <v>3503</v>
          </cell>
          <cell r="C3294">
            <v>764</v>
          </cell>
          <cell r="D3294" t="str">
            <v>SIMONCINI</v>
          </cell>
          <cell r="E3294" t="str">
            <v>JONATHAN</v>
          </cell>
        </row>
        <row r="3295">
          <cell r="B3295">
            <v>1329</v>
          </cell>
          <cell r="C3295">
            <v>443</v>
          </cell>
          <cell r="D3295" t="str">
            <v>MAURI</v>
          </cell>
          <cell r="E3295" t="str">
            <v>LUIGI</v>
          </cell>
        </row>
        <row r="3296">
          <cell r="B3296">
            <v>1347</v>
          </cell>
          <cell r="C3296">
            <v>582</v>
          </cell>
          <cell r="D3296" t="str">
            <v>VATHI</v>
          </cell>
          <cell r="E3296" t="str">
            <v>SAMANTHA</v>
          </cell>
          <cell r="F3296">
            <v>848.78</v>
          </cell>
        </row>
        <row r="3297">
          <cell r="B3297">
            <v>3506</v>
          </cell>
          <cell r="C3297">
            <v>1416</v>
          </cell>
          <cell r="D3297" t="str">
            <v>TANI</v>
          </cell>
          <cell r="E3297" t="str">
            <v>GINO</v>
          </cell>
        </row>
        <row r="3298">
          <cell r="B3298">
            <v>3507</v>
          </cell>
          <cell r="C3298">
            <v>1416</v>
          </cell>
          <cell r="D3298" t="str">
            <v>TANI</v>
          </cell>
          <cell r="E3298" t="str">
            <v>BEATRICE</v>
          </cell>
        </row>
        <row r="3299">
          <cell r="B3299">
            <v>3508</v>
          </cell>
          <cell r="C3299">
            <v>814</v>
          </cell>
          <cell r="D3299" t="str">
            <v>VENTURELLI</v>
          </cell>
          <cell r="E3299" t="str">
            <v>DONATELLA</v>
          </cell>
        </row>
        <row r="3300">
          <cell r="B3300">
            <v>3509</v>
          </cell>
          <cell r="C3300">
            <v>1417</v>
          </cell>
          <cell r="D3300" t="str">
            <v>CAPASSO</v>
          </cell>
          <cell r="E3300" t="str">
            <v>FILOMENA</v>
          </cell>
          <cell r="F3300">
            <v>12386.62</v>
          </cell>
        </row>
        <row r="3301">
          <cell r="B3301">
            <v>3510</v>
          </cell>
          <cell r="C3301">
            <v>1417</v>
          </cell>
          <cell r="D3301" t="str">
            <v>BALDERESCHI</v>
          </cell>
          <cell r="E3301" t="str">
            <v>CARLOTTA</v>
          </cell>
          <cell r="F3301">
            <v>12386.62</v>
          </cell>
        </row>
        <row r="3302">
          <cell r="B3302">
            <v>3512</v>
          </cell>
          <cell r="C3302">
            <v>1418</v>
          </cell>
          <cell r="D3302" t="str">
            <v>BARMADA</v>
          </cell>
          <cell r="E3302" t="str">
            <v>LEONARDO</v>
          </cell>
        </row>
        <row r="3303">
          <cell r="B3303">
            <v>3513</v>
          </cell>
          <cell r="C3303">
            <v>896</v>
          </cell>
          <cell r="D3303" t="str">
            <v>BARONE</v>
          </cell>
          <cell r="E3303" t="str">
            <v>GIONA</v>
          </cell>
          <cell r="F3303">
            <v>16291.85</v>
          </cell>
        </row>
        <row r="3304">
          <cell r="B3304">
            <v>3514</v>
          </cell>
          <cell r="C3304">
            <v>858</v>
          </cell>
          <cell r="D3304" t="str">
            <v>BENEDETTI</v>
          </cell>
          <cell r="E3304" t="str">
            <v>ALESSIO</v>
          </cell>
          <cell r="F3304">
            <v>17176.349999999999</v>
          </cell>
        </row>
        <row r="3305">
          <cell r="B3305">
            <v>3515</v>
          </cell>
          <cell r="C3305">
            <v>1419</v>
          </cell>
          <cell r="D3305" t="str">
            <v>MICILLO</v>
          </cell>
          <cell r="E3305" t="str">
            <v>FILOMENA</v>
          </cell>
          <cell r="F3305">
            <v>14484.28</v>
          </cell>
        </row>
        <row r="3306">
          <cell r="B3306">
            <v>3517</v>
          </cell>
          <cell r="C3306">
            <v>1420</v>
          </cell>
          <cell r="D3306" t="str">
            <v>CALCAGNO</v>
          </cell>
          <cell r="E3306" t="str">
            <v>FRANCESCO</v>
          </cell>
        </row>
        <row r="3307">
          <cell r="B3307">
            <v>3518</v>
          </cell>
          <cell r="C3307">
            <v>1420</v>
          </cell>
          <cell r="D3307" t="str">
            <v>CALCAGNO</v>
          </cell>
          <cell r="E3307" t="str">
            <v>HELENA</v>
          </cell>
        </row>
        <row r="3308">
          <cell r="B3308">
            <v>3519</v>
          </cell>
          <cell r="C3308">
            <v>455</v>
          </cell>
          <cell r="D3308" t="str">
            <v>CARLIN</v>
          </cell>
          <cell r="E3308" t="str">
            <v>STEFANO</v>
          </cell>
        </row>
        <row r="3309">
          <cell r="B3309">
            <v>3521</v>
          </cell>
          <cell r="C3309">
            <v>1421</v>
          </cell>
          <cell r="D3309" t="str">
            <v>CECCOTTI</v>
          </cell>
          <cell r="E3309" t="str">
            <v>MARCO</v>
          </cell>
        </row>
        <row r="3310">
          <cell r="B3310">
            <v>3522</v>
          </cell>
          <cell r="C3310">
            <v>956</v>
          </cell>
          <cell r="D3310" t="str">
            <v>DAOUI</v>
          </cell>
          <cell r="E3310" t="str">
            <v>OMAR</v>
          </cell>
        </row>
        <row r="3311">
          <cell r="B3311">
            <v>3863</v>
          </cell>
          <cell r="C3311">
            <v>1538</v>
          </cell>
          <cell r="D3311" t="str">
            <v>CREDENTINO</v>
          </cell>
          <cell r="E3311" t="str">
            <v>MARIA</v>
          </cell>
          <cell r="F3311">
            <v>16107.26</v>
          </cell>
        </row>
        <row r="3312">
          <cell r="B3312">
            <v>3524</v>
          </cell>
          <cell r="C3312">
            <v>1422</v>
          </cell>
          <cell r="D3312" t="str">
            <v>D'ASTI</v>
          </cell>
          <cell r="E3312" t="str">
            <v>MICHAEL</v>
          </cell>
        </row>
        <row r="3313">
          <cell r="B3313">
            <v>3525</v>
          </cell>
          <cell r="C3313">
            <v>1423</v>
          </cell>
          <cell r="D3313" t="str">
            <v>VANNI</v>
          </cell>
          <cell r="E3313" t="str">
            <v>SARA</v>
          </cell>
        </row>
        <row r="3314">
          <cell r="B3314">
            <v>3526</v>
          </cell>
          <cell r="C3314">
            <v>1423</v>
          </cell>
          <cell r="D3314" t="str">
            <v>DEGL'INNOCENTI</v>
          </cell>
          <cell r="E3314" t="str">
            <v>ALICE</v>
          </cell>
        </row>
        <row r="3315">
          <cell r="B3315">
            <v>3527</v>
          </cell>
          <cell r="C3315">
            <v>1424</v>
          </cell>
          <cell r="D3315" t="str">
            <v>DONATI</v>
          </cell>
          <cell r="E3315" t="str">
            <v>MICHELE</v>
          </cell>
        </row>
        <row r="3316">
          <cell r="B3316">
            <v>3528</v>
          </cell>
          <cell r="C3316">
            <v>1424</v>
          </cell>
          <cell r="D3316" t="str">
            <v>DONATI</v>
          </cell>
          <cell r="E3316" t="str">
            <v>GIULIA</v>
          </cell>
        </row>
        <row r="3317">
          <cell r="B3317">
            <v>3529</v>
          </cell>
          <cell r="C3317">
            <v>1424</v>
          </cell>
          <cell r="D3317" t="str">
            <v>DONATI</v>
          </cell>
          <cell r="E3317" t="str">
            <v>LORENZO</v>
          </cell>
        </row>
        <row r="3318">
          <cell r="B3318">
            <v>3987</v>
          </cell>
          <cell r="C3318">
            <v>1566</v>
          </cell>
          <cell r="D3318" t="str">
            <v>MARINAI</v>
          </cell>
          <cell r="E3318" t="str">
            <v>NOEMI</v>
          </cell>
        </row>
        <row r="3319">
          <cell r="B3319">
            <v>3531</v>
          </cell>
          <cell r="C3319">
            <v>1425</v>
          </cell>
          <cell r="D3319" t="str">
            <v>ERBA</v>
          </cell>
          <cell r="E3319" t="str">
            <v>FERDINANDO</v>
          </cell>
          <cell r="F3319">
            <v>235.55</v>
          </cell>
        </row>
        <row r="3320">
          <cell r="B3320">
            <v>3533</v>
          </cell>
          <cell r="C3320">
            <v>542</v>
          </cell>
          <cell r="D3320" t="str">
            <v>FALCHI</v>
          </cell>
          <cell r="E3320" t="str">
            <v>CATERINA</v>
          </cell>
        </row>
        <row r="3321">
          <cell r="B3321">
            <v>3534</v>
          </cell>
          <cell r="C3321">
            <v>1426</v>
          </cell>
          <cell r="D3321" t="str">
            <v>DE MARCO</v>
          </cell>
          <cell r="E3321" t="str">
            <v>ROBERTA</v>
          </cell>
        </row>
        <row r="3322">
          <cell r="B3322">
            <v>3535</v>
          </cell>
          <cell r="C3322">
            <v>1426</v>
          </cell>
          <cell r="D3322" t="str">
            <v>FERRANDO</v>
          </cell>
          <cell r="E3322" t="str">
            <v>DANILO</v>
          </cell>
        </row>
        <row r="3323">
          <cell r="B3323">
            <v>3536</v>
          </cell>
          <cell r="C3323">
            <v>435</v>
          </cell>
          <cell r="D3323" t="str">
            <v>MAROTTA</v>
          </cell>
          <cell r="E3323" t="str">
            <v>DEBORA</v>
          </cell>
          <cell r="F3323">
            <v>14433.7</v>
          </cell>
        </row>
        <row r="3324">
          <cell r="B3324">
            <v>3537</v>
          </cell>
          <cell r="C3324">
            <v>870</v>
          </cell>
          <cell r="D3324" t="str">
            <v>FRANCHI</v>
          </cell>
          <cell r="E3324" t="str">
            <v>ENRICO</v>
          </cell>
        </row>
        <row r="3325">
          <cell r="B3325">
            <v>3539</v>
          </cell>
          <cell r="C3325">
            <v>1427</v>
          </cell>
          <cell r="D3325" t="str">
            <v>GABBANI</v>
          </cell>
          <cell r="E3325" t="str">
            <v>NICCOLO'</v>
          </cell>
          <cell r="F3325">
            <v>25402.85</v>
          </cell>
        </row>
        <row r="3326">
          <cell r="B3326">
            <v>3540</v>
          </cell>
          <cell r="C3326">
            <v>715</v>
          </cell>
          <cell r="D3326" t="str">
            <v>IM</v>
          </cell>
          <cell r="E3326" t="str">
            <v>LOM</v>
          </cell>
        </row>
        <row r="3327">
          <cell r="B3327">
            <v>3541</v>
          </cell>
          <cell r="C3327">
            <v>1428</v>
          </cell>
          <cell r="D3327" t="str">
            <v>FIORI</v>
          </cell>
          <cell r="E3327" t="str">
            <v>GIADA</v>
          </cell>
        </row>
        <row r="3328">
          <cell r="B3328">
            <v>3542</v>
          </cell>
          <cell r="C3328">
            <v>1428</v>
          </cell>
          <cell r="D3328" t="str">
            <v>GIUBBOLINI</v>
          </cell>
          <cell r="E3328" t="str">
            <v>ZOE</v>
          </cell>
        </row>
        <row r="3329">
          <cell r="B3329">
            <v>3543</v>
          </cell>
          <cell r="C3329">
            <v>875</v>
          </cell>
          <cell r="D3329" t="str">
            <v>GRADASSI</v>
          </cell>
          <cell r="E3329" t="str">
            <v>FABRIZIO</v>
          </cell>
          <cell r="F3329">
            <v>15237.95</v>
          </cell>
        </row>
        <row r="3330">
          <cell r="B3330">
            <v>3545</v>
          </cell>
          <cell r="C3330">
            <v>1429</v>
          </cell>
          <cell r="D3330" t="str">
            <v>GUIDI</v>
          </cell>
          <cell r="E3330" t="str">
            <v>MARCO ARES</v>
          </cell>
          <cell r="F3330">
            <v>14649.47</v>
          </cell>
        </row>
        <row r="3331">
          <cell r="B3331">
            <v>3546</v>
          </cell>
          <cell r="C3331">
            <v>1430</v>
          </cell>
          <cell r="D3331" t="str">
            <v>CALCE</v>
          </cell>
          <cell r="E3331" t="str">
            <v>ELISA</v>
          </cell>
        </row>
        <row r="3332">
          <cell r="B3332">
            <v>3547</v>
          </cell>
          <cell r="C3332">
            <v>1430</v>
          </cell>
          <cell r="D3332" t="str">
            <v>LANCIOLI</v>
          </cell>
          <cell r="E3332" t="str">
            <v>ALESSIA</v>
          </cell>
        </row>
        <row r="3333">
          <cell r="B3333">
            <v>3548</v>
          </cell>
          <cell r="C3333">
            <v>1431</v>
          </cell>
          <cell r="D3333" t="str">
            <v>TADDEI</v>
          </cell>
          <cell r="E3333" t="str">
            <v>DANIELA</v>
          </cell>
          <cell r="F3333">
            <v>16293.31</v>
          </cell>
        </row>
        <row r="3334">
          <cell r="B3334">
            <v>3549</v>
          </cell>
          <cell r="C3334">
            <v>1431</v>
          </cell>
          <cell r="D3334" t="str">
            <v>LAUDANDO</v>
          </cell>
          <cell r="E3334" t="str">
            <v>GIADA</v>
          </cell>
          <cell r="F3334">
            <v>16293.31</v>
          </cell>
        </row>
        <row r="3335">
          <cell r="B3335">
            <v>3550</v>
          </cell>
          <cell r="C3335">
            <v>1432</v>
          </cell>
          <cell r="D3335" t="str">
            <v>FIORENTINI</v>
          </cell>
          <cell r="E3335" t="str">
            <v>ANTONELLA</v>
          </cell>
        </row>
        <row r="3336">
          <cell r="B3336">
            <v>3551</v>
          </cell>
          <cell r="C3336">
            <v>1432</v>
          </cell>
          <cell r="D3336" t="str">
            <v>LEZZA</v>
          </cell>
          <cell r="E3336" t="str">
            <v>VICTORIA</v>
          </cell>
        </row>
        <row r="3337">
          <cell r="B3337">
            <v>3553</v>
          </cell>
          <cell r="C3337">
            <v>1433</v>
          </cell>
          <cell r="D3337" t="str">
            <v>LUCARELLI</v>
          </cell>
          <cell r="E3337" t="str">
            <v>COSTANZA</v>
          </cell>
        </row>
        <row r="3338">
          <cell r="B3338">
            <v>3554</v>
          </cell>
          <cell r="C3338">
            <v>1434</v>
          </cell>
          <cell r="D3338" t="str">
            <v>ATZENI</v>
          </cell>
          <cell r="E3338" t="str">
            <v>FRANCESCA</v>
          </cell>
        </row>
        <row r="3339">
          <cell r="B3339">
            <v>3555</v>
          </cell>
          <cell r="C3339">
            <v>1434</v>
          </cell>
          <cell r="D3339" t="str">
            <v>LUCIANO</v>
          </cell>
          <cell r="E3339" t="str">
            <v>MICHELE</v>
          </cell>
        </row>
        <row r="3340">
          <cell r="B3340">
            <v>3556</v>
          </cell>
          <cell r="C3340">
            <v>1435</v>
          </cell>
          <cell r="D3340" t="str">
            <v>MARCONI</v>
          </cell>
          <cell r="E3340" t="str">
            <v>ELEONORA</v>
          </cell>
        </row>
        <row r="3341">
          <cell r="B3341">
            <v>3557</v>
          </cell>
          <cell r="C3341">
            <v>1435</v>
          </cell>
          <cell r="D3341" t="str">
            <v>MACALUSO</v>
          </cell>
          <cell r="E3341" t="str">
            <v>DENISE</v>
          </cell>
        </row>
        <row r="3342">
          <cell r="B3342">
            <v>3558</v>
          </cell>
          <cell r="C3342">
            <v>1436</v>
          </cell>
          <cell r="D3342" t="str">
            <v>FIORI</v>
          </cell>
          <cell r="E3342" t="str">
            <v>JESSICA</v>
          </cell>
        </row>
        <row r="3343">
          <cell r="B3343">
            <v>3559</v>
          </cell>
          <cell r="C3343">
            <v>1436</v>
          </cell>
          <cell r="D3343" t="str">
            <v>MARTELLINI</v>
          </cell>
          <cell r="E3343" t="str">
            <v>BENEDETTA</v>
          </cell>
        </row>
        <row r="3344">
          <cell r="B3344">
            <v>3560</v>
          </cell>
          <cell r="C3344">
            <v>1436</v>
          </cell>
          <cell r="D3344" t="str">
            <v>MARTELLINI</v>
          </cell>
          <cell r="E3344" t="str">
            <v>CHIARA</v>
          </cell>
        </row>
        <row r="3345">
          <cell r="B3345">
            <v>3562</v>
          </cell>
          <cell r="C3345">
            <v>1437</v>
          </cell>
          <cell r="D3345" t="str">
            <v>MARTINO</v>
          </cell>
          <cell r="E3345" t="str">
            <v>ALESSANDRA</v>
          </cell>
          <cell r="F3345">
            <v>10779.9</v>
          </cell>
        </row>
        <row r="3346">
          <cell r="B3346">
            <v>3563</v>
          </cell>
          <cell r="C3346">
            <v>1438</v>
          </cell>
          <cell r="D3346" t="str">
            <v>MELANI</v>
          </cell>
          <cell r="E3346" t="str">
            <v>LELIO</v>
          </cell>
        </row>
        <row r="3347">
          <cell r="B3347">
            <v>3564</v>
          </cell>
          <cell r="C3347">
            <v>1438</v>
          </cell>
          <cell r="D3347" t="str">
            <v>MELANI</v>
          </cell>
          <cell r="E3347" t="str">
            <v>TOMMASO</v>
          </cell>
        </row>
        <row r="3348">
          <cell r="B3348">
            <v>3565</v>
          </cell>
          <cell r="C3348">
            <v>1439</v>
          </cell>
          <cell r="D3348" t="str">
            <v>SPAGNOLO</v>
          </cell>
          <cell r="E3348" t="str">
            <v>CINZIA</v>
          </cell>
        </row>
        <row r="3349">
          <cell r="B3349">
            <v>3566</v>
          </cell>
          <cell r="C3349">
            <v>1439</v>
          </cell>
          <cell r="D3349" t="str">
            <v>MONTAGNANI</v>
          </cell>
          <cell r="E3349" t="str">
            <v>NICOLÒ</v>
          </cell>
        </row>
        <row r="3350">
          <cell r="B3350">
            <v>3568</v>
          </cell>
          <cell r="C3350">
            <v>1440</v>
          </cell>
          <cell r="D3350" t="str">
            <v>PELLICCIA</v>
          </cell>
          <cell r="E3350" t="str">
            <v>NOEMI</v>
          </cell>
          <cell r="F3350">
            <v>9091.89</v>
          </cell>
        </row>
        <row r="3351">
          <cell r="B3351">
            <v>3569</v>
          </cell>
          <cell r="C3351">
            <v>1441</v>
          </cell>
          <cell r="D3351" t="str">
            <v>ANELLO</v>
          </cell>
          <cell r="E3351" t="str">
            <v>GIADA</v>
          </cell>
          <cell r="F3351">
            <v>12767.61</v>
          </cell>
        </row>
        <row r="3352">
          <cell r="B3352">
            <v>3570</v>
          </cell>
          <cell r="C3352">
            <v>1441</v>
          </cell>
          <cell r="D3352" t="str">
            <v>POGGI</v>
          </cell>
          <cell r="E3352" t="str">
            <v>ADAM</v>
          </cell>
          <cell r="F3352">
            <v>12767.61</v>
          </cell>
        </row>
        <row r="3353">
          <cell r="B3353">
            <v>3571</v>
          </cell>
          <cell r="C3353">
            <v>1160</v>
          </cell>
          <cell r="D3353" t="str">
            <v>PUCCI</v>
          </cell>
          <cell r="E3353" t="str">
            <v>LAPO</v>
          </cell>
        </row>
        <row r="3354">
          <cell r="B3354">
            <v>3572</v>
          </cell>
          <cell r="C3354">
            <v>1442</v>
          </cell>
          <cell r="D3354" t="str">
            <v>RICCHIUTO</v>
          </cell>
          <cell r="E3354" t="str">
            <v>ALESSANDRO</v>
          </cell>
        </row>
        <row r="3355">
          <cell r="B3355">
            <v>3573</v>
          </cell>
          <cell r="C3355">
            <v>1442</v>
          </cell>
          <cell r="D3355" t="str">
            <v>RICCHIUTO</v>
          </cell>
          <cell r="E3355" t="str">
            <v>DAVIDE</v>
          </cell>
        </row>
        <row r="3356">
          <cell r="B3356">
            <v>3574</v>
          </cell>
          <cell r="C3356">
            <v>1443</v>
          </cell>
          <cell r="D3356" t="str">
            <v>BOCCUZZI</v>
          </cell>
          <cell r="E3356" t="str">
            <v>CONCETTINA</v>
          </cell>
        </row>
        <row r="3357">
          <cell r="B3357">
            <v>3575</v>
          </cell>
          <cell r="C3357">
            <v>1443</v>
          </cell>
          <cell r="D3357" t="str">
            <v>RICCI</v>
          </cell>
          <cell r="E3357" t="str">
            <v>FRANCESCO</v>
          </cell>
        </row>
        <row r="3358">
          <cell r="B3358">
            <v>3576</v>
          </cell>
          <cell r="C3358">
            <v>1444</v>
          </cell>
          <cell r="D3358" t="str">
            <v>LUCIANO</v>
          </cell>
          <cell r="E3358" t="str">
            <v>MARIA TERESA</v>
          </cell>
        </row>
        <row r="3359">
          <cell r="B3359">
            <v>3577</v>
          </cell>
          <cell r="C3359">
            <v>1444</v>
          </cell>
          <cell r="D3359" t="str">
            <v>SCUGLIA</v>
          </cell>
          <cell r="E3359" t="str">
            <v>ANNA MARIA</v>
          </cell>
        </row>
        <row r="3360">
          <cell r="B3360">
            <v>3579</v>
          </cell>
          <cell r="C3360">
            <v>1445</v>
          </cell>
          <cell r="D3360" t="str">
            <v>SOLARI</v>
          </cell>
          <cell r="E3360" t="str">
            <v>EMILY</v>
          </cell>
        </row>
        <row r="3361">
          <cell r="B3361">
            <v>3580</v>
          </cell>
          <cell r="C3361">
            <v>1446</v>
          </cell>
          <cell r="D3361" t="str">
            <v>LUCARELLI</v>
          </cell>
          <cell r="E3361" t="str">
            <v>MONICA</v>
          </cell>
        </row>
        <row r="3362">
          <cell r="B3362">
            <v>3581</v>
          </cell>
          <cell r="C3362">
            <v>1446</v>
          </cell>
          <cell r="D3362" t="str">
            <v>TERRENI</v>
          </cell>
          <cell r="E3362" t="str">
            <v>VERONICA</v>
          </cell>
        </row>
        <row r="3363">
          <cell r="B3363">
            <v>3582</v>
          </cell>
          <cell r="C3363">
            <v>1401</v>
          </cell>
          <cell r="D3363" t="str">
            <v>FANTOZZI</v>
          </cell>
          <cell r="E3363" t="str">
            <v>ISABELLA</v>
          </cell>
        </row>
        <row r="3364">
          <cell r="B3364">
            <v>3583</v>
          </cell>
          <cell r="C3364">
            <v>744</v>
          </cell>
          <cell r="D3364" t="str">
            <v>VOLTERRANI</v>
          </cell>
          <cell r="E3364" t="str">
            <v>DAVIDE</v>
          </cell>
        </row>
        <row r="3365">
          <cell r="B3365">
            <v>1059</v>
          </cell>
          <cell r="C3365">
            <v>443</v>
          </cell>
          <cell r="D3365" t="str">
            <v>BALDUCCI</v>
          </cell>
          <cell r="E3365" t="str">
            <v>FRANCESCA</v>
          </cell>
        </row>
        <row r="3366">
          <cell r="B3366">
            <v>3585</v>
          </cell>
          <cell r="C3366">
            <v>1447</v>
          </cell>
          <cell r="D3366" t="str">
            <v>CORRADETTI</v>
          </cell>
          <cell r="E3366" t="str">
            <v>ILARIA</v>
          </cell>
        </row>
        <row r="3367">
          <cell r="B3367">
            <v>3586</v>
          </cell>
          <cell r="C3367">
            <v>1447</v>
          </cell>
          <cell r="D3367" t="str">
            <v>ADDUCI</v>
          </cell>
          <cell r="E3367" t="str">
            <v>GINEVRA</v>
          </cell>
        </row>
        <row r="3368">
          <cell r="B3368">
            <v>3587</v>
          </cell>
          <cell r="C3368">
            <v>855</v>
          </cell>
          <cell r="D3368" t="str">
            <v>VANNUCCI</v>
          </cell>
          <cell r="E3368" t="str">
            <v>SERENELLA</v>
          </cell>
          <cell r="F3368">
            <v>17104.61</v>
          </cell>
        </row>
        <row r="3369">
          <cell r="B3369">
            <v>1352</v>
          </cell>
          <cell r="C3369">
            <v>584</v>
          </cell>
          <cell r="D3369" t="str">
            <v>BORTONE</v>
          </cell>
          <cell r="E3369" t="str">
            <v>ASIA</v>
          </cell>
          <cell r="F3369">
            <v>2295.8000000000002</v>
          </cell>
        </row>
        <row r="3370">
          <cell r="B3370">
            <v>3589</v>
          </cell>
          <cell r="C3370">
            <v>1448</v>
          </cell>
          <cell r="D3370" t="str">
            <v>ALFANO</v>
          </cell>
          <cell r="E3370" t="str">
            <v>EMANUELA</v>
          </cell>
        </row>
        <row r="3371">
          <cell r="B3371">
            <v>3590</v>
          </cell>
          <cell r="C3371">
            <v>1448</v>
          </cell>
          <cell r="D3371" t="str">
            <v>BUONCRISTIANI</v>
          </cell>
          <cell r="E3371" t="str">
            <v>GABRIELE</v>
          </cell>
        </row>
        <row r="3372">
          <cell r="B3372">
            <v>3592</v>
          </cell>
          <cell r="C3372">
            <v>1449</v>
          </cell>
          <cell r="D3372" t="str">
            <v>CAGNAZZO</v>
          </cell>
          <cell r="E3372" t="str">
            <v>AURORA DIANA</v>
          </cell>
          <cell r="F3372">
            <v>10957.96</v>
          </cell>
        </row>
        <row r="3373">
          <cell r="B3373">
            <v>3593</v>
          </cell>
          <cell r="C3373">
            <v>1450</v>
          </cell>
          <cell r="D3373" t="str">
            <v>PANEPINTO</v>
          </cell>
          <cell r="E3373" t="str">
            <v>NADIA</v>
          </cell>
        </row>
        <row r="3374">
          <cell r="B3374">
            <v>3217</v>
          </cell>
          <cell r="C3374">
            <v>1336</v>
          </cell>
          <cell r="D3374" t="str">
            <v>MATTINA</v>
          </cell>
          <cell r="E3374" t="str">
            <v>GAETANO</v>
          </cell>
        </row>
        <row r="3375">
          <cell r="B3375">
            <v>3594</v>
          </cell>
          <cell r="C3375">
            <v>1450</v>
          </cell>
          <cell r="D3375" t="str">
            <v>CICIRELLO</v>
          </cell>
          <cell r="E3375" t="str">
            <v>SOFIA</v>
          </cell>
        </row>
        <row r="3376">
          <cell r="B3376">
            <v>3595</v>
          </cell>
          <cell r="C3376">
            <v>908</v>
          </cell>
          <cell r="D3376" t="str">
            <v>COCO</v>
          </cell>
          <cell r="E3376" t="str">
            <v>ALESSIO</v>
          </cell>
        </row>
        <row r="3377">
          <cell r="B3377">
            <v>3596</v>
          </cell>
          <cell r="C3377">
            <v>1451</v>
          </cell>
          <cell r="D3377" t="str">
            <v>CORBO</v>
          </cell>
          <cell r="E3377" t="str">
            <v>CATERINA</v>
          </cell>
        </row>
        <row r="3378">
          <cell r="B3378">
            <v>3597</v>
          </cell>
          <cell r="C3378">
            <v>1451</v>
          </cell>
          <cell r="D3378" t="str">
            <v>CONFORTO</v>
          </cell>
          <cell r="E3378" t="str">
            <v>MARGHERITA</v>
          </cell>
        </row>
        <row r="3379">
          <cell r="B3379">
            <v>3598</v>
          </cell>
          <cell r="C3379">
            <v>1452</v>
          </cell>
          <cell r="D3379" t="str">
            <v>CRECCHI</v>
          </cell>
          <cell r="E3379" t="str">
            <v>ANDREA</v>
          </cell>
        </row>
        <row r="3380">
          <cell r="B3380">
            <v>3599</v>
          </cell>
          <cell r="C3380">
            <v>1452</v>
          </cell>
          <cell r="D3380" t="str">
            <v>CRECCHI</v>
          </cell>
          <cell r="E3380" t="str">
            <v>ANNA</v>
          </cell>
        </row>
        <row r="3381">
          <cell r="B3381">
            <v>3600</v>
          </cell>
          <cell r="C3381">
            <v>909</v>
          </cell>
          <cell r="D3381" t="str">
            <v>DAINI</v>
          </cell>
          <cell r="E3381" t="str">
            <v>GIOELE</v>
          </cell>
          <cell r="F3381">
            <v>13848.57</v>
          </cell>
        </row>
        <row r="3382">
          <cell r="B3382">
            <v>3602</v>
          </cell>
          <cell r="C3382">
            <v>1454</v>
          </cell>
          <cell r="D3382" t="str">
            <v>BRACCIAFERRI</v>
          </cell>
          <cell r="E3382" t="str">
            <v>SAMANTHA</v>
          </cell>
        </row>
        <row r="3383">
          <cell r="B3383">
            <v>3603</v>
          </cell>
          <cell r="C3383">
            <v>1454</v>
          </cell>
          <cell r="D3383" t="str">
            <v>FARRONI</v>
          </cell>
          <cell r="E3383" t="str">
            <v>TOMMASO</v>
          </cell>
        </row>
        <row r="3384">
          <cell r="B3384">
            <v>3604</v>
          </cell>
          <cell r="C3384">
            <v>711</v>
          </cell>
          <cell r="D3384" t="str">
            <v>FATTICCIONI</v>
          </cell>
          <cell r="E3384" t="str">
            <v>GABRIELE</v>
          </cell>
        </row>
        <row r="3385">
          <cell r="B3385">
            <v>3605</v>
          </cell>
          <cell r="C3385">
            <v>1455</v>
          </cell>
          <cell r="D3385" t="str">
            <v>FERRETTI</v>
          </cell>
          <cell r="E3385" t="str">
            <v>SAMUELE</v>
          </cell>
        </row>
        <row r="3386">
          <cell r="B3386">
            <v>3606</v>
          </cell>
          <cell r="C3386">
            <v>1455</v>
          </cell>
          <cell r="D3386" t="str">
            <v>FERRETTI</v>
          </cell>
          <cell r="E3386" t="str">
            <v>AURORA</v>
          </cell>
        </row>
        <row r="3387">
          <cell r="B3387">
            <v>3607</v>
          </cell>
          <cell r="C3387">
            <v>1456</v>
          </cell>
          <cell r="D3387" t="str">
            <v>PANICUCCI</v>
          </cell>
          <cell r="E3387" t="str">
            <v>ERIKA</v>
          </cell>
          <cell r="F3387">
            <v>18182.16</v>
          </cell>
        </row>
        <row r="3388">
          <cell r="B3388">
            <v>3609</v>
          </cell>
          <cell r="C3388">
            <v>1456</v>
          </cell>
          <cell r="D3388" t="str">
            <v>GASPERINI</v>
          </cell>
          <cell r="E3388" t="str">
            <v>MORGANA</v>
          </cell>
          <cell r="F3388">
            <v>18182.16</v>
          </cell>
        </row>
        <row r="3389">
          <cell r="B3389">
            <v>3611</v>
          </cell>
          <cell r="C3389">
            <v>1457</v>
          </cell>
          <cell r="D3389" t="str">
            <v>IACO'</v>
          </cell>
          <cell r="E3389" t="str">
            <v>MATTIA</v>
          </cell>
        </row>
        <row r="3390">
          <cell r="B3390">
            <v>3612</v>
          </cell>
          <cell r="C3390">
            <v>1458</v>
          </cell>
          <cell r="D3390" t="str">
            <v>LASORSA</v>
          </cell>
          <cell r="E3390" t="str">
            <v>SERGIO</v>
          </cell>
        </row>
        <row r="3391">
          <cell r="B3391">
            <v>3613</v>
          </cell>
          <cell r="C3391">
            <v>1458</v>
          </cell>
          <cell r="D3391" t="str">
            <v>LASORSA</v>
          </cell>
          <cell r="E3391" t="str">
            <v>GIUSEPPE GABRIELE</v>
          </cell>
        </row>
        <row r="3392">
          <cell r="B3392">
            <v>3614</v>
          </cell>
          <cell r="C3392">
            <v>1459</v>
          </cell>
          <cell r="D3392" t="str">
            <v>LOSURDO</v>
          </cell>
          <cell r="E3392" t="str">
            <v>FRANCESCO</v>
          </cell>
          <cell r="F3392">
            <v>11981.57</v>
          </cell>
        </row>
        <row r="3393">
          <cell r="B3393">
            <v>3615</v>
          </cell>
          <cell r="C3393">
            <v>1459</v>
          </cell>
          <cell r="D3393" t="str">
            <v>LOSURDO</v>
          </cell>
          <cell r="E3393" t="str">
            <v>GABRIELE</v>
          </cell>
          <cell r="F3393">
            <v>11981.57</v>
          </cell>
        </row>
        <row r="3394">
          <cell r="B3394">
            <v>3616</v>
          </cell>
          <cell r="C3394">
            <v>1459</v>
          </cell>
          <cell r="D3394" t="str">
            <v>LOSURDO</v>
          </cell>
          <cell r="E3394" t="str">
            <v>LORENZO</v>
          </cell>
          <cell r="F3394">
            <v>11981.57</v>
          </cell>
        </row>
        <row r="3395">
          <cell r="B3395">
            <v>3617</v>
          </cell>
          <cell r="C3395">
            <v>1460</v>
          </cell>
          <cell r="D3395" t="str">
            <v>FAVILLI</v>
          </cell>
          <cell r="E3395" t="str">
            <v>LAURA</v>
          </cell>
        </row>
        <row r="3396">
          <cell r="B3396">
            <v>3618</v>
          </cell>
          <cell r="C3396">
            <v>1460</v>
          </cell>
          <cell r="D3396" t="str">
            <v>MARCONI</v>
          </cell>
          <cell r="E3396" t="str">
            <v>CARLOTTA</v>
          </cell>
        </row>
        <row r="3397">
          <cell r="B3397">
            <v>3619</v>
          </cell>
          <cell r="C3397">
            <v>1460</v>
          </cell>
          <cell r="D3397" t="str">
            <v>MARCONI</v>
          </cell>
          <cell r="E3397" t="str">
            <v>GIACOMO</v>
          </cell>
        </row>
        <row r="3398">
          <cell r="B3398">
            <v>3621</v>
          </cell>
          <cell r="C3398">
            <v>1461</v>
          </cell>
          <cell r="D3398" t="str">
            <v>MASI</v>
          </cell>
          <cell r="E3398" t="str">
            <v>BIANCA</v>
          </cell>
        </row>
        <row r="3399">
          <cell r="B3399">
            <v>3622</v>
          </cell>
          <cell r="C3399">
            <v>1462</v>
          </cell>
          <cell r="D3399" t="str">
            <v>PIERI</v>
          </cell>
          <cell r="E3399" t="str">
            <v>TANIA</v>
          </cell>
        </row>
        <row r="3400">
          <cell r="B3400">
            <v>3623</v>
          </cell>
          <cell r="C3400">
            <v>1462</v>
          </cell>
          <cell r="D3400" t="str">
            <v>MASI</v>
          </cell>
          <cell r="E3400" t="str">
            <v>DAVIDE</v>
          </cell>
        </row>
        <row r="3401">
          <cell r="B3401">
            <v>3624</v>
          </cell>
          <cell r="C3401">
            <v>637</v>
          </cell>
          <cell r="D3401" t="str">
            <v>MENCIASSI</v>
          </cell>
          <cell r="E3401" t="str">
            <v>DANIELE</v>
          </cell>
        </row>
        <row r="3402">
          <cell r="B3402">
            <v>3864</v>
          </cell>
          <cell r="C3402">
            <v>1538</v>
          </cell>
          <cell r="D3402" t="str">
            <v>FUSCO</v>
          </cell>
          <cell r="E3402" t="str">
            <v>GIUSEPPE</v>
          </cell>
          <cell r="F3402">
            <v>16107.26</v>
          </cell>
        </row>
        <row r="3403">
          <cell r="B3403">
            <v>3626</v>
          </cell>
          <cell r="C3403">
            <v>1463</v>
          </cell>
          <cell r="D3403" t="str">
            <v>MISURI</v>
          </cell>
          <cell r="E3403" t="str">
            <v>ALESSIA</v>
          </cell>
        </row>
        <row r="3404">
          <cell r="B3404">
            <v>3627</v>
          </cell>
          <cell r="C3404">
            <v>1464</v>
          </cell>
          <cell r="D3404" t="str">
            <v>ZUCCHELLI</v>
          </cell>
          <cell r="E3404" t="str">
            <v>MICHELA</v>
          </cell>
        </row>
        <row r="3405">
          <cell r="B3405">
            <v>3629</v>
          </cell>
          <cell r="C3405">
            <v>1465</v>
          </cell>
          <cell r="D3405" t="str">
            <v>SORACE</v>
          </cell>
          <cell r="E3405" t="str">
            <v>MARIA RITA</v>
          </cell>
        </row>
        <row r="3406">
          <cell r="B3406">
            <v>3630</v>
          </cell>
          <cell r="C3406">
            <v>1465</v>
          </cell>
          <cell r="D3406" t="str">
            <v>PAVEL</v>
          </cell>
          <cell r="E3406" t="str">
            <v>MARCO</v>
          </cell>
        </row>
        <row r="3407">
          <cell r="B3407">
            <v>3631</v>
          </cell>
          <cell r="C3407">
            <v>1466</v>
          </cell>
          <cell r="D3407" t="str">
            <v>BENNATI</v>
          </cell>
          <cell r="E3407" t="str">
            <v>ELISA</v>
          </cell>
        </row>
        <row r="3408">
          <cell r="B3408">
            <v>3632</v>
          </cell>
          <cell r="C3408">
            <v>1466</v>
          </cell>
          <cell r="D3408" t="str">
            <v>PELLIZZON</v>
          </cell>
          <cell r="E3408" t="str">
            <v>LORENZO</v>
          </cell>
        </row>
        <row r="3409">
          <cell r="B3409">
            <v>3633</v>
          </cell>
          <cell r="C3409">
            <v>1467</v>
          </cell>
          <cell r="D3409" t="str">
            <v>PESCE</v>
          </cell>
          <cell r="E3409" t="str">
            <v>MARCO</v>
          </cell>
        </row>
        <row r="3410">
          <cell r="B3410">
            <v>3634</v>
          </cell>
          <cell r="C3410">
            <v>1467</v>
          </cell>
          <cell r="D3410" t="str">
            <v>PESCE</v>
          </cell>
          <cell r="E3410" t="str">
            <v>BEATRICE</v>
          </cell>
        </row>
        <row r="3411">
          <cell r="B3411">
            <v>3635</v>
          </cell>
          <cell r="C3411">
            <v>642</v>
          </cell>
          <cell r="D3411" t="str">
            <v>PIERINI</v>
          </cell>
          <cell r="E3411" t="str">
            <v>GIUSEPPE</v>
          </cell>
        </row>
        <row r="3412">
          <cell r="B3412">
            <v>3636</v>
          </cell>
          <cell r="C3412">
            <v>398</v>
          </cell>
          <cell r="D3412" t="str">
            <v>PRATELLI</v>
          </cell>
          <cell r="E3412" t="str">
            <v>SVEVA</v>
          </cell>
          <cell r="F3412">
            <v>10454.89</v>
          </cell>
        </row>
        <row r="3413">
          <cell r="B3413">
            <v>3637</v>
          </cell>
          <cell r="C3413">
            <v>1468</v>
          </cell>
          <cell r="D3413" t="str">
            <v>CECCONI</v>
          </cell>
          <cell r="E3413" t="str">
            <v>LETIZIA</v>
          </cell>
        </row>
        <row r="3414">
          <cell r="B3414">
            <v>3638</v>
          </cell>
          <cell r="C3414">
            <v>1468</v>
          </cell>
          <cell r="D3414" t="str">
            <v>PUCA</v>
          </cell>
          <cell r="E3414" t="str">
            <v>DARIO</v>
          </cell>
        </row>
        <row r="3415">
          <cell r="B3415">
            <v>3639</v>
          </cell>
          <cell r="C3415">
            <v>1469</v>
          </cell>
          <cell r="D3415" t="str">
            <v>MONTALBODDI</v>
          </cell>
          <cell r="E3415" t="str">
            <v>SABRINA</v>
          </cell>
        </row>
        <row r="3416">
          <cell r="B3416">
            <v>3640</v>
          </cell>
          <cell r="C3416">
            <v>1469</v>
          </cell>
          <cell r="D3416" t="str">
            <v>REGOLI</v>
          </cell>
          <cell r="E3416" t="str">
            <v>GIULIA</v>
          </cell>
        </row>
        <row r="3417">
          <cell r="B3417">
            <v>3642</v>
          </cell>
          <cell r="C3417">
            <v>927</v>
          </cell>
          <cell r="D3417" t="str">
            <v>ORSINI</v>
          </cell>
          <cell r="E3417" t="str">
            <v>CHIARA</v>
          </cell>
        </row>
        <row r="3418">
          <cell r="B3418">
            <v>3643</v>
          </cell>
          <cell r="C3418">
            <v>1471</v>
          </cell>
          <cell r="D3418" t="str">
            <v>RUSSO</v>
          </cell>
          <cell r="E3418" t="str">
            <v>SABINO</v>
          </cell>
        </row>
        <row r="3419">
          <cell r="B3419">
            <v>3644</v>
          </cell>
          <cell r="C3419">
            <v>1470</v>
          </cell>
          <cell r="D3419" t="str">
            <v>RUSSO</v>
          </cell>
          <cell r="E3419" t="str">
            <v>AMELIA</v>
          </cell>
        </row>
        <row r="3420">
          <cell r="B3420">
            <v>3645</v>
          </cell>
          <cell r="C3420">
            <v>1471</v>
          </cell>
          <cell r="D3420" t="str">
            <v>RUSSO</v>
          </cell>
          <cell r="E3420" t="str">
            <v>MICHELE GIAN MARIA</v>
          </cell>
        </row>
        <row r="3421">
          <cell r="B3421">
            <v>3647</v>
          </cell>
          <cell r="C3421">
            <v>1472</v>
          </cell>
          <cell r="D3421" t="str">
            <v>SCATENA</v>
          </cell>
          <cell r="E3421" t="str">
            <v>SAMUEL</v>
          </cell>
        </row>
        <row r="3422">
          <cell r="B3422">
            <v>3648</v>
          </cell>
          <cell r="C3422">
            <v>1473</v>
          </cell>
          <cell r="D3422" t="str">
            <v>CASALINI</v>
          </cell>
          <cell r="E3422" t="str">
            <v>CHIARA</v>
          </cell>
        </row>
        <row r="3423">
          <cell r="B3423">
            <v>3649</v>
          </cell>
          <cell r="C3423">
            <v>1473</v>
          </cell>
          <cell r="D3423" t="str">
            <v>SORCE</v>
          </cell>
          <cell r="E3423" t="str">
            <v>MELISSA</v>
          </cell>
        </row>
        <row r="3424">
          <cell r="B3424">
            <v>3650</v>
          </cell>
          <cell r="C3424">
            <v>891</v>
          </cell>
          <cell r="D3424" t="str">
            <v>TESTI</v>
          </cell>
          <cell r="E3424" t="str">
            <v>MIRCO</v>
          </cell>
          <cell r="F3424">
            <v>21327.97</v>
          </cell>
        </row>
        <row r="3425">
          <cell r="B3425">
            <v>3651</v>
          </cell>
          <cell r="C3425">
            <v>1474</v>
          </cell>
          <cell r="D3425" t="str">
            <v>DI PAOLO</v>
          </cell>
          <cell r="E3425" t="str">
            <v>SILVIA</v>
          </cell>
          <cell r="F3425">
            <v>15319.42</v>
          </cell>
        </row>
        <row r="3426">
          <cell r="B3426">
            <v>3652</v>
          </cell>
          <cell r="C3426">
            <v>1474</v>
          </cell>
          <cell r="D3426" t="str">
            <v>TRAFELI</v>
          </cell>
          <cell r="E3426" t="str">
            <v>LORENZO</v>
          </cell>
          <cell r="F3426">
            <v>15319.42</v>
          </cell>
        </row>
        <row r="3427">
          <cell r="B3427">
            <v>3653</v>
          </cell>
          <cell r="C3427">
            <v>1475</v>
          </cell>
          <cell r="D3427" t="str">
            <v>TALLURI</v>
          </cell>
          <cell r="E3427" t="str">
            <v>ELISA</v>
          </cell>
        </row>
        <row r="3428">
          <cell r="B3428">
            <v>3654</v>
          </cell>
          <cell r="C3428">
            <v>1475</v>
          </cell>
          <cell r="D3428" t="str">
            <v>VANI</v>
          </cell>
          <cell r="E3428" t="str">
            <v>AURORA</v>
          </cell>
        </row>
        <row r="3429">
          <cell r="B3429">
            <v>3655</v>
          </cell>
          <cell r="C3429">
            <v>1476</v>
          </cell>
          <cell r="D3429" t="str">
            <v>SCUTARU</v>
          </cell>
          <cell r="E3429" t="str">
            <v>MARIA ROXANA</v>
          </cell>
        </row>
        <row r="3430">
          <cell r="B3430">
            <v>3656</v>
          </cell>
          <cell r="C3430">
            <v>1476</v>
          </cell>
          <cell r="D3430" t="str">
            <v>VINCI</v>
          </cell>
          <cell r="E3430" t="str">
            <v>AARON</v>
          </cell>
        </row>
        <row r="3431">
          <cell r="B3431">
            <v>3657</v>
          </cell>
          <cell r="C3431">
            <v>1477</v>
          </cell>
          <cell r="D3431" t="str">
            <v>ANDREANI</v>
          </cell>
          <cell r="E3431" t="str">
            <v>GABRIELE</v>
          </cell>
        </row>
        <row r="3432">
          <cell r="B3432">
            <v>3658</v>
          </cell>
          <cell r="C3432">
            <v>1477</v>
          </cell>
          <cell r="D3432" t="str">
            <v>ANDREANI</v>
          </cell>
          <cell r="E3432" t="str">
            <v>EMANUELE</v>
          </cell>
        </row>
        <row r="3433">
          <cell r="B3433">
            <v>3659</v>
          </cell>
          <cell r="C3433">
            <v>1478</v>
          </cell>
          <cell r="D3433" t="str">
            <v>GIACHE'</v>
          </cell>
          <cell r="E3433" t="str">
            <v>MATILDE</v>
          </cell>
          <cell r="F3433">
            <v>17440.11</v>
          </cell>
        </row>
        <row r="3434">
          <cell r="B3434">
            <v>3660</v>
          </cell>
          <cell r="C3434">
            <v>1478</v>
          </cell>
          <cell r="D3434" t="str">
            <v>BARSOTTI</v>
          </cell>
          <cell r="E3434" t="str">
            <v>ELIO</v>
          </cell>
          <cell r="F3434">
            <v>17440.11</v>
          </cell>
        </row>
        <row r="3435">
          <cell r="B3435">
            <v>3661</v>
          </cell>
          <cell r="C3435">
            <v>1479</v>
          </cell>
          <cell r="D3435" t="str">
            <v>PALMIERI</v>
          </cell>
          <cell r="E3435" t="str">
            <v>SIMONA</v>
          </cell>
        </row>
        <row r="3436">
          <cell r="B3436">
            <v>4244</v>
          </cell>
          <cell r="C3436">
            <v>1666</v>
          </cell>
          <cell r="D3436" t="str">
            <v>CALLONI</v>
          </cell>
          <cell r="E3436" t="str">
            <v>SANTIAGO</v>
          </cell>
        </row>
        <row r="3437">
          <cell r="B3437">
            <v>3662</v>
          </cell>
          <cell r="C3437">
            <v>1479</v>
          </cell>
          <cell r="D3437" t="str">
            <v>BELLABONA</v>
          </cell>
          <cell r="E3437" t="str">
            <v>NICOLAS</v>
          </cell>
        </row>
        <row r="3438">
          <cell r="B3438">
            <v>3663</v>
          </cell>
          <cell r="C3438">
            <v>1480</v>
          </cell>
          <cell r="D3438" t="str">
            <v>BIANCHI</v>
          </cell>
          <cell r="E3438" t="str">
            <v>DAVID</v>
          </cell>
        </row>
        <row r="3439">
          <cell r="B3439">
            <v>3664</v>
          </cell>
          <cell r="C3439">
            <v>1480</v>
          </cell>
          <cell r="D3439" t="str">
            <v>BIANCHI</v>
          </cell>
          <cell r="E3439" t="str">
            <v>EMMA</v>
          </cell>
        </row>
        <row r="3440">
          <cell r="B3440">
            <v>3665</v>
          </cell>
          <cell r="C3440">
            <v>1481</v>
          </cell>
          <cell r="D3440" t="str">
            <v>MENINI</v>
          </cell>
          <cell r="E3440" t="str">
            <v>BARBARA</v>
          </cell>
        </row>
        <row r="3441">
          <cell r="B3441">
            <v>3666</v>
          </cell>
          <cell r="C3441">
            <v>1481</v>
          </cell>
          <cell r="D3441" t="str">
            <v>BONUCCELLI</v>
          </cell>
          <cell r="E3441" t="str">
            <v>ESTER</v>
          </cell>
        </row>
        <row r="3442">
          <cell r="B3442">
            <v>3667</v>
          </cell>
          <cell r="C3442">
            <v>1482</v>
          </cell>
          <cell r="D3442" t="str">
            <v>BIMBI</v>
          </cell>
          <cell r="E3442" t="str">
            <v>SIMONA</v>
          </cell>
        </row>
        <row r="3443">
          <cell r="B3443">
            <v>3668</v>
          </cell>
          <cell r="C3443">
            <v>1482</v>
          </cell>
          <cell r="D3443" t="str">
            <v>CHELI</v>
          </cell>
          <cell r="E3443" t="str">
            <v>NICOLE</v>
          </cell>
        </row>
        <row r="3444">
          <cell r="B3444">
            <v>3669</v>
          </cell>
          <cell r="C3444">
            <v>538</v>
          </cell>
          <cell r="D3444" t="str">
            <v>CIANCHI</v>
          </cell>
          <cell r="E3444" t="str">
            <v>ANDREA</v>
          </cell>
          <cell r="F3444">
            <v>19710.150000000001</v>
          </cell>
        </row>
        <row r="3445">
          <cell r="B3445">
            <v>3670</v>
          </cell>
          <cell r="C3445">
            <v>540</v>
          </cell>
          <cell r="D3445" t="str">
            <v>CIPOLLA</v>
          </cell>
          <cell r="E3445" t="str">
            <v>GIUSEPPE</v>
          </cell>
          <cell r="F3445">
            <v>1501.79</v>
          </cell>
        </row>
        <row r="3446">
          <cell r="B3446">
            <v>3671</v>
          </cell>
          <cell r="C3446">
            <v>570</v>
          </cell>
          <cell r="D3446" t="str">
            <v>BERTELLI</v>
          </cell>
          <cell r="E3446" t="str">
            <v>ROBERTA</v>
          </cell>
        </row>
        <row r="3447">
          <cell r="B3447">
            <v>3672</v>
          </cell>
          <cell r="C3447">
            <v>1483</v>
          </cell>
          <cell r="D3447" t="str">
            <v>MATTEI</v>
          </cell>
          <cell r="E3447" t="str">
            <v>FEDERICA</v>
          </cell>
          <cell r="F3447">
            <v>20255.77</v>
          </cell>
        </row>
        <row r="3448">
          <cell r="B3448">
            <v>3673</v>
          </cell>
          <cell r="C3448">
            <v>1483</v>
          </cell>
          <cell r="D3448" t="str">
            <v>DE FILIPPIS</v>
          </cell>
          <cell r="E3448" t="str">
            <v>ANDREA</v>
          </cell>
          <cell r="F3448">
            <v>20255.77</v>
          </cell>
        </row>
        <row r="3449">
          <cell r="B3449">
            <v>3674</v>
          </cell>
          <cell r="C3449">
            <v>1484</v>
          </cell>
          <cell r="D3449" t="str">
            <v>DOLFI</v>
          </cell>
          <cell r="E3449" t="str">
            <v>GABRIO</v>
          </cell>
        </row>
        <row r="3450">
          <cell r="B3450">
            <v>3675</v>
          </cell>
          <cell r="C3450">
            <v>1484</v>
          </cell>
          <cell r="D3450" t="str">
            <v>DOLFI</v>
          </cell>
          <cell r="E3450" t="str">
            <v>SOFIA</v>
          </cell>
        </row>
        <row r="3451">
          <cell r="B3451">
            <v>3676</v>
          </cell>
          <cell r="C3451">
            <v>661</v>
          </cell>
          <cell r="D3451" t="str">
            <v>FERRETTI</v>
          </cell>
          <cell r="E3451" t="str">
            <v>ANDREA</v>
          </cell>
        </row>
        <row r="3452">
          <cell r="B3452">
            <v>3677</v>
          </cell>
          <cell r="C3452">
            <v>548</v>
          </cell>
          <cell r="D3452" t="str">
            <v>GIUNTINI</v>
          </cell>
          <cell r="E3452" t="str">
            <v>DAMIANO</v>
          </cell>
        </row>
        <row r="3453">
          <cell r="B3453">
            <v>3678</v>
          </cell>
          <cell r="C3453">
            <v>1485</v>
          </cell>
          <cell r="D3453" t="str">
            <v>DEL VIVO</v>
          </cell>
          <cell r="E3453" t="str">
            <v>IRENE</v>
          </cell>
        </row>
        <row r="3454">
          <cell r="B3454">
            <v>3679</v>
          </cell>
          <cell r="C3454">
            <v>1485</v>
          </cell>
          <cell r="D3454" t="str">
            <v>GRECO</v>
          </cell>
          <cell r="E3454" t="str">
            <v>ALESSIO</v>
          </cell>
        </row>
        <row r="3455">
          <cell r="B3455">
            <v>3680</v>
          </cell>
          <cell r="C3455">
            <v>1486</v>
          </cell>
          <cell r="D3455" t="str">
            <v>MARSANO</v>
          </cell>
          <cell r="E3455" t="str">
            <v>SERGIO</v>
          </cell>
        </row>
        <row r="3456">
          <cell r="B3456">
            <v>3681</v>
          </cell>
          <cell r="C3456">
            <v>1486</v>
          </cell>
          <cell r="D3456" t="str">
            <v>MARSANO</v>
          </cell>
          <cell r="E3456" t="str">
            <v>GIONA</v>
          </cell>
        </row>
        <row r="3457">
          <cell r="B3457">
            <v>3682</v>
          </cell>
          <cell r="C3457">
            <v>1487</v>
          </cell>
          <cell r="D3457" t="str">
            <v>DI CHIARA</v>
          </cell>
          <cell r="E3457" t="str">
            <v>NICOLETTA</v>
          </cell>
        </row>
        <row r="3458">
          <cell r="B3458">
            <v>3683</v>
          </cell>
          <cell r="C3458">
            <v>1487</v>
          </cell>
          <cell r="D3458" t="str">
            <v>MERLINI</v>
          </cell>
          <cell r="E3458" t="str">
            <v>MATILDE</v>
          </cell>
        </row>
        <row r="3459">
          <cell r="B3459">
            <v>3684</v>
          </cell>
          <cell r="C3459">
            <v>1488</v>
          </cell>
          <cell r="D3459" t="str">
            <v>PINO</v>
          </cell>
          <cell r="E3459" t="str">
            <v>LUCIA</v>
          </cell>
        </row>
        <row r="3460">
          <cell r="B3460">
            <v>3685</v>
          </cell>
          <cell r="C3460">
            <v>1488</v>
          </cell>
          <cell r="D3460" t="str">
            <v>NICCOLINI</v>
          </cell>
          <cell r="E3460" t="str">
            <v>PIETRO</v>
          </cell>
        </row>
        <row r="3461">
          <cell r="B3461">
            <v>3686</v>
          </cell>
          <cell r="C3461">
            <v>575</v>
          </cell>
          <cell r="D3461" t="str">
            <v>PANNOCHIA</v>
          </cell>
          <cell r="E3461" t="str">
            <v>TOMMASO</v>
          </cell>
        </row>
        <row r="3462">
          <cell r="B3462">
            <v>3687</v>
          </cell>
          <cell r="C3462">
            <v>1489</v>
          </cell>
          <cell r="D3462" t="str">
            <v>CERRAI</v>
          </cell>
          <cell r="E3462" t="str">
            <v>MARZIA</v>
          </cell>
        </row>
        <row r="3463">
          <cell r="B3463">
            <v>3688</v>
          </cell>
          <cell r="C3463">
            <v>1489</v>
          </cell>
          <cell r="D3463" t="str">
            <v>SAMUEL</v>
          </cell>
          <cell r="E3463" t="str">
            <v>GAIA TIZIANA</v>
          </cell>
        </row>
        <row r="3464">
          <cell r="B3464">
            <v>3689</v>
          </cell>
          <cell r="C3464">
            <v>1490</v>
          </cell>
          <cell r="D3464" t="str">
            <v>GIUBBOLINI</v>
          </cell>
          <cell r="E3464" t="str">
            <v>CRISTINA</v>
          </cell>
        </row>
        <row r="3465">
          <cell r="B3465">
            <v>3690</v>
          </cell>
          <cell r="C3465">
            <v>1490</v>
          </cell>
          <cell r="D3465" t="str">
            <v>SAPUTELLI</v>
          </cell>
          <cell r="E3465" t="str">
            <v>CATERINA</v>
          </cell>
        </row>
        <row r="3466">
          <cell r="B3466">
            <v>3691</v>
          </cell>
          <cell r="C3466">
            <v>1491</v>
          </cell>
          <cell r="D3466" t="str">
            <v>MARTELLI</v>
          </cell>
          <cell r="E3466" t="str">
            <v>CHIARA</v>
          </cell>
        </row>
        <row r="3467">
          <cell r="B3467">
            <v>3692</v>
          </cell>
          <cell r="C3467">
            <v>1491</v>
          </cell>
          <cell r="D3467" t="str">
            <v>SARDELLI</v>
          </cell>
          <cell r="E3467" t="str">
            <v>FEDERICO</v>
          </cell>
        </row>
        <row r="3468">
          <cell r="B3468">
            <v>4193</v>
          </cell>
          <cell r="C3468">
            <v>1646</v>
          </cell>
          <cell r="D3468" t="str">
            <v>TENUCCI</v>
          </cell>
          <cell r="E3468" t="str">
            <v>ELENA</v>
          </cell>
        </row>
        <row r="3469">
          <cell r="B3469">
            <v>1372</v>
          </cell>
          <cell r="C3469">
            <v>593</v>
          </cell>
          <cell r="D3469" t="str">
            <v>LAMNAOUAR</v>
          </cell>
          <cell r="E3469" t="str">
            <v>OSSAMA</v>
          </cell>
          <cell r="F3469">
            <v>2597.41</v>
          </cell>
        </row>
        <row r="3470">
          <cell r="B3470">
            <v>3696</v>
          </cell>
          <cell r="C3470">
            <v>1492</v>
          </cell>
          <cell r="D3470" t="str">
            <v>SUSINI</v>
          </cell>
          <cell r="E3470" t="str">
            <v>MARTINA</v>
          </cell>
        </row>
        <row r="3471">
          <cell r="B3471">
            <v>1028</v>
          </cell>
          <cell r="C3471">
            <v>428</v>
          </cell>
          <cell r="D3471" t="str">
            <v>GIOLI</v>
          </cell>
          <cell r="E3471" t="str">
            <v>SILVIA</v>
          </cell>
          <cell r="F3471">
            <v>20062.03</v>
          </cell>
        </row>
        <row r="3472">
          <cell r="B3472">
            <v>318</v>
          </cell>
          <cell r="C3472">
            <v>150</v>
          </cell>
          <cell r="D3472" t="str">
            <v>VANNOZZI</v>
          </cell>
          <cell r="E3472" t="str">
            <v>ALESSANDRO</v>
          </cell>
        </row>
        <row r="3473">
          <cell r="B3473">
            <v>1005</v>
          </cell>
          <cell r="C3473">
            <v>418</v>
          </cell>
          <cell r="D3473" t="str">
            <v>CALLONI</v>
          </cell>
          <cell r="E3473" t="str">
            <v>FRANCESCA</v>
          </cell>
        </row>
        <row r="3474">
          <cell r="B3474">
            <v>1006</v>
          </cell>
          <cell r="C3474">
            <v>418</v>
          </cell>
          <cell r="D3474" t="str">
            <v>GIGONI</v>
          </cell>
          <cell r="E3474" t="str">
            <v>VITTORIA</v>
          </cell>
        </row>
        <row r="3475">
          <cell r="B3475">
            <v>1007</v>
          </cell>
          <cell r="C3475">
            <v>419</v>
          </cell>
          <cell r="D3475" t="str">
            <v>PASSERAI</v>
          </cell>
          <cell r="E3475" t="str">
            <v>SILVIA</v>
          </cell>
        </row>
        <row r="3476">
          <cell r="B3476">
            <v>1008</v>
          </cell>
          <cell r="C3476">
            <v>419</v>
          </cell>
          <cell r="D3476" t="str">
            <v>NOVI</v>
          </cell>
          <cell r="E3476" t="str">
            <v>CAMILLA</v>
          </cell>
        </row>
        <row r="3477">
          <cell r="B3477">
            <v>1508</v>
          </cell>
          <cell r="C3477">
            <v>648</v>
          </cell>
          <cell r="D3477" t="str">
            <v>GENNAI</v>
          </cell>
          <cell r="E3477" t="str">
            <v>CRISTIANA</v>
          </cell>
        </row>
        <row r="3478">
          <cell r="B3478">
            <v>2163</v>
          </cell>
          <cell r="C3478">
            <v>648</v>
          </cell>
          <cell r="D3478" t="str">
            <v>TESTI</v>
          </cell>
          <cell r="E3478" t="str">
            <v>CAMILLA</v>
          </cell>
        </row>
        <row r="3479">
          <cell r="B3479">
            <v>3511</v>
          </cell>
          <cell r="C3479">
            <v>1418</v>
          </cell>
          <cell r="D3479" t="str">
            <v>BARMADA</v>
          </cell>
          <cell r="E3479" t="str">
            <v>SAMI</v>
          </cell>
        </row>
        <row r="3480">
          <cell r="B3480">
            <v>1062</v>
          </cell>
          <cell r="C3480">
            <v>444</v>
          </cell>
          <cell r="D3480" t="str">
            <v>ROSSETTI</v>
          </cell>
          <cell r="E3480" t="str">
            <v>ANITA</v>
          </cell>
        </row>
        <row r="3481">
          <cell r="B3481">
            <v>1115</v>
          </cell>
          <cell r="C3481">
            <v>469</v>
          </cell>
          <cell r="D3481" t="str">
            <v>MENDOZA</v>
          </cell>
          <cell r="E3481" t="str">
            <v>GIORGIO</v>
          </cell>
          <cell r="F3481">
            <v>16037.24</v>
          </cell>
        </row>
        <row r="3482">
          <cell r="B3482">
            <v>1125</v>
          </cell>
          <cell r="C3482">
            <v>474</v>
          </cell>
          <cell r="D3482" t="str">
            <v>PIERONI</v>
          </cell>
          <cell r="E3482" t="str">
            <v>CECILIA</v>
          </cell>
        </row>
        <row r="3483">
          <cell r="B3483">
            <v>1113</v>
          </cell>
          <cell r="C3483">
            <v>468</v>
          </cell>
          <cell r="D3483" t="str">
            <v>LENZI</v>
          </cell>
          <cell r="E3483" t="str">
            <v>GIANMARCO</v>
          </cell>
          <cell r="F3483">
            <v>26940.080000000002</v>
          </cell>
        </row>
        <row r="3484">
          <cell r="B3484">
            <v>1092</v>
          </cell>
          <cell r="C3484">
            <v>458</v>
          </cell>
          <cell r="D3484" t="str">
            <v>COCCHIOLA</v>
          </cell>
          <cell r="E3484" t="str">
            <v>TOMMASO</v>
          </cell>
          <cell r="F3484">
            <v>16696.59</v>
          </cell>
        </row>
        <row r="3485">
          <cell r="B3485">
            <v>3697</v>
          </cell>
          <cell r="C3485">
            <v>458</v>
          </cell>
          <cell r="D3485" t="str">
            <v>BERNARDESCHI</v>
          </cell>
          <cell r="E3485" t="str">
            <v>VALENTINA</v>
          </cell>
          <cell r="F3485">
            <v>16696.59</v>
          </cell>
        </row>
        <row r="3486">
          <cell r="B3486">
            <v>3698</v>
          </cell>
          <cell r="C3486">
            <v>1493</v>
          </cell>
          <cell r="D3486" t="str">
            <v>BATTAGLIA</v>
          </cell>
          <cell r="E3486" t="str">
            <v>GIULIA</v>
          </cell>
          <cell r="F3486">
            <v>15507.35</v>
          </cell>
        </row>
        <row r="3487">
          <cell r="B3487">
            <v>3699</v>
          </cell>
          <cell r="C3487">
            <v>1493</v>
          </cell>
          <cell r="D3487" t="str">
            <v>SALVADORI</v>
          </cell>
          <cell r="E3487" t="str">
            <v>AGATA</v>
          </cell>
          <cell r="F3487">
            <v>15507.35</v>
          </cell>
        </row>
        <row r="3488">
          <cell r="B3488">
            <v>3700</v>
          </cell>
          <cell r="C3488">
            <v>593</v>
          </cell>
          <cell r="D3488" t="str">
            <v>LAMNAOUAR</v>
          </cell>
          <cell r="E3488" t="str">
            <v>SAMIR</v>
          </cell>
          <cell r="F3488">
            <v>2597.41</v>
          </cell>
        </row>
        <row r="3489">
          <cell r="B3489">
            <v>3701</v>
          </cell>
          <cell r="C3489">
            <v>1178</v>
          </cell>
          <cell r="D3489" t="str">
            <v>SUSINI</v>
          </cell>
          <cell r="E3489" t="str">
            <v>EMMA</v>
          </cell>
          <cell r="F3489">
            <v>17620.8</v>
          </cell>
        </row>
        <row r="3490">
          <cell r="B3490">
            <v>3702</v>
          </cell>
          <cell r="C3490">
            <v>678</v>
          </cell>
          <cell r="D3490" t="str">
            <v>ETTAJANI</v>
          </cell>
          <cell r="E3490" t="str">
            <v>AYOUV</v>
          </cell>
          <cell r="F3490">
            <v>2545.08</v>
          </cell>
        </row>
        <row r="3491">
          <cell r="B3491">
            <v>1572</v>
          </cell>
          <cell r="C3491">
            <v>678</v>
          </cell>
          <cell r="D3491" t="str">
            <v>ETTAJANI</v>
          </cell>
          <cell r="E3491" t="str">
            <v>RACHID</v>
          </cell>
          <cell r="F3491">
            <v>2545.08</v>
          </cell>
        </row>
        <row r="3492">
          <cell r="B3492">
            <v>3703</v>
          </cell>
          <cell r="C3492">
            <v>678</v>
          </cell>
          <cell r="D3492" t="str">
            <v>ETTAJANI</v>
          </cell>
          <cell r="E3492" t="str">
            <v>MOHAMED</v>
          </cell>
          <cell r="F3492">
            <v>2545.08</v>
          </cell>
        </row>
        <row r="3493">
          <cell r="B3493">
            <v>1480</v>
          </cell>
          <cell r="C3493">
            <v>634</v>
          </cell>
          <cell r="D3493" t="str">
            <v>PUNTONI</v>
          </cell>
          <cell r="E3493" t="str">
            <v>ANNALISA</v>
          </cell>
          <cell r="F3493">
            <v>18136.919999999998</v>
          </cell>
        </row>
        <row r="3494">
          <cell r="B3494">
            <v>2019</v>
          </cell>
          <cell r="C3494">
            <v>791</v>
          </cell>
          <cell r="D3494" t="str">
            <v>FERRUCCI</v>
          </cell>
          <cell r="E3494" t="str">
            <v>RACHELE</v>
          </cell>
        </row>
        <row r="3495">
          <cell r="B3495">
            <v>1827</v>
          </cell>
          <cell r="C3495">
            <v>791</v>
          </cell>
          <cell r="D3495" t="str">
            <v>FERRUCCI</v>
          </cell>
          <cell r="E3495" t="str">
            <v>GIANLUCA</v>
          </cell>
        </row>
        <row r="3496">
          <cell r="B3496">
            <v>3704</v>
          </cell>
          <cell r="C3496">
            <v>914</v>
          </cell>
          <cell r="D3496" t="str">
            <v>FORNACIARI</v>
          </cell>
          <cell r="E3496" t="str">
            <v>ANITA</v>
          </cell>
          <cell r="F3496">
            <v>9327.58</v>
          </cell>
        </row>
        <row r="3497">
          <cell r="B3497">
            <v>2133</v>
          </cell>
          <cell r="C3497">
            <v>611</v>
          </cell>
          <cell r="D3497" t="str">
            <v>MASSIDDA</v>
          </cell>
          <cell r="E3497" t="str">
            <v>LORENZO</v>
          </cell>
          <cell r="F3497">
            <v>3660.56</v>
          </cell>
        </row>
        <row r="3498">
          <cell r="B3498">
            <v>1416</v>
          </cell>
          <cell r="C3498">
            <v>611</v>
          </cell>
          <cell r="D3498" t="str">
            <v>FAGIOLINI</v>
          </cell>
          <cell r="E3498" t="str">
            <v>MICHELA</v>
          </cell>
          <cell r="F3498">
            <v>3660.56</v>
          </cell>
        </row>
        <row r="3499">
          <cell r="B3499">
            <v>2152</v>
          </cell>
          <cell r="C3499">
            <v>925</v>
          </cell>
          <cell r="D3499" t="str">
            <v>VOLPI</v>
          </cell>
          <cell r="E3499" t="str">
            <v>SILVIA</v>
          </cell>
        </row>
        <row r="3500">
          <cell r="B3500">
            <v>1733</v>
          </cell>
          <cell r="C3500">
            <v>752</v>
          </cell>
          <cell r="D3500" t="str">
            <v>DE RANIERI</v>
          </cell>
          <cell r="E3500" t="str">
            <v>FEDERICO</v>
          </cell>
          <cell r="F3500">
            <v>2663.87</v>
          </cell>
        </row>
        <row r="3501">
          <cell r="B3501">
            <v>3705</v>
          </cell>
          <cell r="C3501">
            <v>1311</v>
          </cell>
          <cell r="D3501" t="str">
            <v>KOPSHTI</v>
          </cell>
          <cell r="E3501" t="str">
            <v>RAIAN</v>
          </cell>
          <cell r="F3501">
            <v>5949.47</v>
          </cell>
        </row>
        <row r="3502">
          <cell r="B3502">
            <v>2031</v>
          </cell>
          <cell r="C3502">
            <v>874</v>
          </cell>
          <cell r="D3502" t="str">
            <v>CARANGELO</v>
          </cell>
          <cell r="E3502" t="str">
            <v>TANIA</v>
          </cell>
        </row>
        <row r="3503">
          <cell r="B3503">
            <v>3706</v>
          </cell>
          <cell r="C3503">
            <v>647</v>
          </cell>
          <cell r="D3503" t="str">
            <v>SHABA</v>
          </cell>
          <cell r="E3503" t="str">
            <v>AISHA</v>
          </cell>
          <cell r="F3503">
            <v>2424.88</v>
          </cell>
        </row>
        <row r="3504">
          <cell r="B3504">
            <v>1506</v>
          </cell>
          <cell r="C3504">
            <v>647</v>
          </cell>
          <cell r="D3504" t="str">
            <v>SHABA</v>
          </cell>
          <cell r="E3504" t="str">
            <v>SAIMIR</v>
          </cell>
          <cell r="F3504">
            <v>2424.88</v>
          </cell>
        </row>
        <row r="3505">
          <cell r="B3505">
            <v>2112</v>
          </cell>
          <cell r="C3505">
            <v>907</v>
          </cell>
          <cell r="D3505" t="str">
            <v>CININI</v>
          </cell>
          <cell r="E3505" t="str">
            <v>FEDERICO</v>
          </cell>
        </row>
        <row r="3506">
          <cell r="B3506">
            <v>3707</v>
          </cell>
          <cell r="C3506">
            <v>1494</v>
          </cell>
          <cell r="D3506" t="str">
            <v>TIVARI</v>
          </cell>
          <cell r="E3506" t="str">
            <v>ENKELEIDA</v>
          </cell>
        </row>
        <row r="3507">
          <cell r="B3507">
            <v>3708</v>
          </cell>
          <cell r="C3507">
            <v>1494</v>
          </cell>
          <cell r="D3507" t="str">
            <v>STABILE</v>
          </cell>
          <cell r="E3507" t="str">
            <v>RAUL</v>
          </cell>
        </row>
        <row r="3508">
          <cell r="B3508">
            <v>2139</v>
          </cell>
          <cell r="C3508">
            <v>919</v>
          </cell>
          <cell r="D3508" t="str">
            <v>MIRAKA</v>
          </cell>
          <cell r="E3508" t="str">
            <v>BLERIM</v>
          </cell>
          <cell r="F3508">
            <v>0</v>
          </cell>
        </row>
        <row r="3509">
          <cell r="B3509">
            <v>3832</v>
          </cell>
          <cell r="C3509">
            <v>1531</v>
          </cell>
          <cell r="D3509" t="str">
            <v>TURINI</v>
          </cell>
          <cell r="E3509" t="str">
            <v>ALICE</v>
          </cell>
          <cell r="F3509">
            <v>3657.45</v>
          </cell>
        </row>
        <row r="3510">
          <cell r="B3510">
            <v>3710</v>
          </cell>
          <cell r="C3510">
            <v>1495</v>
          </cell>
          <cell r="D3510" t="str">
            <v>VATHI</v>
          </cell>
          <cell r="E3510" t="str">
            <v>ERJON</v>
          </cell>
          <cell r="F3510">
            <v>6178.62</v>
          </cell>
        </row>
        <row r="3511">
          <cell r="B3511">
            <v>2396</v>
          </cell>
          <cell r="C3511">
            <v>799</v>
          </cell>
          <cell r="D3511" t="str">
            <v>SICILIANO</v>
          </cell>
          <cell r="E3511" t="str">
            <v>GRETA</v>
          </cell>
          <cell r="F3511">
            <v>17847.37</v>
          </cell>
        </row>
        <row r="3512">
          <cell r="B3512">
            <v>1457</v>
          </cell>
          <cell r="C3512">
            <v>455</v>
          </cell>
          <cell r="D3512" t="str">
            <v>CARLIN</v>
          </cell>
          <cell r="E3512" t="str">
            <v>LILIANA</v>
          </cell>
        </row>
        <row r="3513">
          <cell r="B3513">
            <v>2069</v>
          </cell>
          <cell r="C3513">
            <v>889</v>
          </cell>
          <cell r="D3513" t="str">
            <v>ROMANO</v>
          </cell>
          <cell r="E3513" t="str">
            <v>JESSICA</v>
          </cell>
        </row>
        <row r="3514">
          <cell r="B3514">
            <v>1673</v>
          </cell>
          <cell r="C3514">
            <v>726</v>
          </cell>
          <cell r="D3514" t="str">
            <v>VOLPI</v>
          </cell>
          <cell r="E3514" t="str">
            <v>GABRIELE</v>
          </cell>
        </row>
        <row r="3515">
          <cell r="B3515">
            <v>3711</v>
          </cell>
          <cell r="C3515">
            <v>1037</v>
          </cell>
          <cell r="D3515" t="str">
            <v>BARONCINI</v>
          </cell>
          <cell r="E3515" t="str">
            <v>JURI</v>
          </cell>
        </row>
        <row r="3516">
          <cell r="B3516">
            <v>1196</v>
          </cell>
          <cell r="C3516">
            <v>509</v>
          </cell>
          <cell r="D3516" t="str">
            <v>RAGUSA</v>
          </cell>
          <cell r="E3516" t="str">
            <v>JOSCUA</v>
          </cell>
          <cell r="F3516">
            <v>446.75</v>
          </cell>
        </row>
        <row r="3517">
          <cell r="B3517">
            <v>3712</v>
          </cell>
          <cell r="C3517">
            <v>615</v>
          </cell>
          <cell r="D3517" t="str">
            <v>TINCOLINI</v>
          </cell>
          <cell r="E3517" t="str">
            <v>SOFIA</v>
          </cell>
          <cell r="F3517">
            <v>24170.52</v>
          </cell>
        </row>
        <row r="3518">
          <cell r="B3518">
            <v>2052</v>
          </cell>
          <cell r="C3518">
            <v>882</v>
          </cell>
          <cell r="D3518" t="str">
            <v>NERI</v>
          </cell>
          <cell r="E3518" t="str">
            <v>GIANLUCA</v>
          </cell>
          <cell r="F3518">
            <v>5864.49</v>
          </cell>
        </row>
        <row r="3519">
          <cell r="B3519">
            <v>1468</v>
          </cell>
          <cell r="C3519">
            <v>602</v>
          </cell>
          <cell r="D3519" t="str">
            <v>ASCIONE</v>
          </cell>
          <cell r="E3519" t="str">
            <v>SAMUEL</v>
          </cell>
          <cell r="F3519">
            <v>15664.5</v>
          </cell>
        </row>
        <row r="3520">
          <cell r="B3520">
            <v>1489</v>
          </cell>
          <cell r="C3520">
            <v>638</v>
          </cell>
          <cell r="D3520" t="str">
            <v>MORELLI</v>
          </cell>
          <cell r="E3520" t="str">
            <v>DAVIDE</v>
          </cell>
        </row>
        <row r="3521">
          <cell r="B3521">
            <v>1549</v>
          </cell>
          <cell r="C3521">
            <v>40</v>
          </cell>
          <cell r="D3521" t="str">
            <v>RESTIFO</v>
          </cell>
          <cell r="E3521" t="str">
            <v>RICCARDO</v>
          </cell>
          <cell r="F3521">
            <v>11991.95</v>
          </cell>
        </row>
        <row r="3522">
          <cell r="B3522">
            <v>3714</v>
          </cell>
          <cell r="C3522">
            <v>1496</v>
          </cell>
          <cell r="D3522" t="str">
            <v>VONA</v>
          </cell>
          <cell r="E3522" t="str">
            <v>GIUSEPPINA</v>
          </cell>
          <cell r="F3522">
            <v>2148.73</v>
          </cell>
        </row>
        <row r="3523">
          <cell r="B3523">
            <v>3715</v>
          </cell>
          <cell r="C3523">
            <v>1496</v>
          </cell>
          <cell r="D3523" t="str">
            <v>IAZZI</v>
          </cell>
          <cell r="E3523" t="str">
            <v>AURORA</v>
          </cell>
          <cell r="F3523">
            <v>2148.73</v>
          </cell>
        </row>
        <row r="3524">
          <cell r="B3524">
            <v>2089</v>
          </cell>
          <cell r="C3524">
            <v>896</v>
          </cell>
          <cell r="D3524" t="str">
            <v>PATINELLA</v>
          </cell>
          <cell r="E3524" t="str">
            <v>MICHELE JUNIOR</v>
          </cell>
          <cell r="F3524">
            <v>16291.85</v>
          </cell>
        </row>
        <row r="3525">
          <cell r="B3525">
            <v>1599</v>
          </cell>
          <cell r="C3525">
            <v>691</v>
          </cell>
          <cell r="D3525" t="str">
            <v>BANGONI</v>
          </cell>
          <cell r="E3525" t="str">
            <v>CHRISTIAN</v>
          </cell>
        </row>
        <row r="3526">
          <cell r="B3526">
            <v>3716</v>
          </cell>
          <cell r="C3526">
            <v>691</v>
          </cell>
          <cell r="D3526" t="str">
            <v>ZEQOLLARI</v>
          </cell>
          <cell r="E3526" t="str">
            <v>ARJANA</v>
          </cell>
        </row>
        <row r="3527">
          <cell r="B3527">
            <v>1525</v>
          </cell>
          <cell r="C3527">
            <v>656</v>
          </cell>
          <cell r="D3527" t="str">
            <v>BERTOLUCCI</v>
          </cell>
          <cell r="E3527" t="str">
            <v>VITTORIA</v>
          </cell>
        </row>
        <row r="3528">
          <cell r="B3528">
            <v>1563</v>
          </cell>
          <cell r="C3528">
            <v>673</v>
          </cell>
          <cell r="D3528" t="str">
            <v>BOLDRI</v>
          </cell>
          <cell r="E3528" t="str">
            <v>LORENZO</v>
          </cell>
        </row>
        <row r="3529">
          <cell r="B3529">
            <v>1578</v>
          </cell>
          <cell r="C3529">
            <v>681</v>
          </cell>
          <cell r="D3529" t="str">
            <v>DI BARTOLOMEO</v>
          </cell>
          <cell r="E3529" t="str">
            <v>ANNAROSA</v>
          </cell>
          <cell r="F3529">
            <v>6077.9</v>
          </cell>
        </row>
        <row r="3530">
          <cell r="B3530">
            <v>1590</v>
          </cell>
          <cell r="C3530">
            <v>687</v>
          </cell>
          <cell r="D3530" t="str">
            <v>FROSINI</v>
          </cell>
          <cell r="E3530" t="str">
            <v>FEDERICA</v>
          </cell>
        </row>
        <row r="3531">
          <cell r="B3531">
            <v>3717</v>
          </cell>
          <cell r="C3531">
            <v>670</v>
          </cell>
          <cell r="D3531" t="str">
            <v>BALUCANI</v>
          </cell>
          <cell r="E3531" t="str">
            <v>FRANCESCO</v>
          </cell>
          <cell r="F3531">
            <v>10942.26</v>
          </cell>
        </row>
        <row r="3532">
          <cell r="B3532">
            <v>81</v>
          </cell>
          <cell r="C3532">
            <v>40</v>
          </cell>
          <cell r="D3532" t="str">
            <v>RESTIFO</v>
          </cell>
          <cell r="E3532" t="str">
            <v>RAFFAELE</v>
          </cell>
          <cell r="F3532">
            <v>11991.95</v>
          </cell>
        </row>
        <row r="3533">
          <cell r="B3533">
            <v>1657</v>
          </cell>
          <cell r="C3533">
            <v>718</v>
          </cell>
          <cell r="D3533" t="str">
            <v>MAZZANTI</v>
          </cell>
          <cell r="E3533" t="str">
            <v>GIADA</v>
          </cell>
        </row>
        <row r="3534">
          <cell r="B3534">
            <v>1637</v>
          </cell>
          <cell r="C3534">
            <v>709</v>
          </cell>
          <cell r="D3534" t="str">
            <v>BIASCI</v>
          </cell>
          <cell r="E3534" t="str">
            <v>LEONARDO</v>
          </cell>
          <cell r="F3534">
            <v>24926.07</v>
          </cell>
        </row>
        <row r="3535">
          <cell r="B3535">
            <v>1814</v>
          </cell>
          <cell r="C3535">
            <v>786</v>
          </cell>
          <cell r="D3535" t="str">
            <v>AIELLO</v>
          </cell>
          <cell r="E3535" t="str">
            <v>SARA</v>
          </cell>
          <cell r="F3535">
            <v>8456.51</v>
          </cell>
        </row>
        <row r="3536">
          <cell r="B3536">
            <v>1813</v>
          </cell>
          <cell r="C3536">
            <v>786</v>
          </cell>
          <cell r="D3536" t="str">
            <v>DE ROSA</v>
          </cell>
          <cell r="E3536" t="str">
            <v>MARIA</v>
          </cell>
          <cell r="F3536">
            <v>8456.51</v>
          </cell>
        </row>
        <row r="3537">
          <cell r="B3537">
            <v>1641</v>
          </cell>
          <cell r="C3537">
            <v>710</v>
          </cell>
          <cell r="D3537" t="str">
            <v>COPPOLA</v>
          </cell>
          <cell r="E3537" t="str">
            <v>CRISTIAN</v>
          </cell>
          <cell r="F3537">
            <v>13158.23</v>
          </cell>
        </row>
        <row r="3538">
          <cell r="B3538">
            <v>1691</v>
          </cell>
          <cell r="C3538">
            <v>735</v>
          </cell>
          <cell r="D3538" t="str">
            <v>FRANCHI</v>
          </cell>
          <cell r="E3538" t="str">
            <v>FILIPPO</v>
          </cell>
        </row>
        <row r="3539">
          <cell r="B3539">
            <v>1711</v>
          </cell>
          <cell r="C3539">
            <v>742</v>
          </cell>
          <cell r="D3539" t="str">
            <v>TOGNONI</v>
          </cell>
          <cell r="E3539" t="str">
            <v>ALICE</v>
          </cell>
        </row>
        <row r="3540">
          <cell r="B3540">
            <v>3719</v>
          </cell>
          <cell r="C3540">
            <v>732</v>
          </cell>
          <cell r="D3540" t="str">
            <v>CUCCIONE</v>
          </cell>
          <cell r="E3540" t="str">
            <v>LEOLUCA</v>
          </cell>
        </row>
        <row r="3541">
          <cell r="B3541">
            <v>1685</v>
          </cell>
          <cell r="C3541">
            <v>732</v>
          </cell>
          <cell r="D3541" t="str">
            <v>CUCCIONE</v>
          </cell>
          <cell r="E3541" t="str">
            <v>SHARON</v>
          </cell>
        </row>
        <row r="3542">
          <cell r="B3542">
            <v>3720</v>
          </cell>
          <cell r="C3542">
            <v>606</v>
          </cell>
          <cell r="D3542" t="str">
            <v>CARACCIOLO</v>
          </cell>
          <cell r="E3542" t="str">
            <v>MASSIMO</v>
          </cell>
        </row>
        <row r="3543">
          <cell r="B3543">
            <v>1699</v>
          </cell>
          <cell r="C3543">
            <v>739</v>
          </cell>
          <cell r="D3543" t="str">
            <v>COLOMBINI</v>
          </cell>
          <cell r="E3543" t="str">
            <v>ELENA</v>
          </cell>
        </row>
        <row r="3544">
          <cell r="B3544">
            <v>1747</v>
          </cell>
          <cell r="C3544">
            <v>758</v>
          </cell>
          <cell r="D3544" t="str">
            <v>MARCONCINI</v>
          </cell>
          <cell r="E3544" t="str">
            <v>GRETA</v>
          </cell>
        </row>
        <row r="3545">
          <cell r="B3545">
            <v>1761</v>
          </cell>
          <cell r="C3545">
            <v>764</v>
          </cell>
          <cell r="D3545" t="str">
            <v>SIMONCINI</v>
          </cell>
          <cell r="E3545" t="str">
            <v>AZZURRA</v>
          </cell>
        </row>
        <row r="3546">
          <cell r="B3546">
            <v>3721</v>
          </cell>
          <cell r="C3546">
            <v>760</v>
          </cell>
          <cell r="D3546" t="str">
            <v>DELL'AIA</v>
          </cell>
          <cell r="E3546" t="str">
            <v>VALENTINA</v>
          </cell>
        </row>
        <row r="3547">
          <cell r="B3547">
            <v>1719</v>
          </cell>
          <cell r="C3547">
            <v>746</v>
          </cell>
          <cell r="D3547" t="str">
            <v>BIAGINI</v>
          </cell>
          <cell r="E3547" t="str">
            <v>SARA</v>
          </cell>
          <cell r="F3547">
            <v>9489.5499999999993</v>
          </cell>
        </row>
        <row r="3548">
          <cell r="B3548">
            <v>1725</v>
          </cell>
          <cell r="C3548">
            <v>749</v>
          </cell>
          <cell r="D3548" t="str">
            <v>BIANCHI</v>
          </cell>
          <cell r="E3548" t="str">
            <v>STEFANIA</v>
          </cell>
        </row>
        <row r="3549">
          <cell r="B3549">
            <v>1771</v>
          </cell>
          <cell r="C3549">
            <v>709</v>
          </cell>
          <cell r="D3549" t="str">
            <v>BIASCI</v>
          </cell>
          <cell r="E3549" t="str">
            <v>GABRIELE</v>
          </cell>
          <cell r="F3549">
            <v>24926.07</v>
          </cell>
        </row>
        <row r="3550">
          <cell r="B3550">
            <v>1803</v>
          </cell>
          <cell r="C3550">
            <v>781</v>
          </cell>
          <cell r="D3550" t="str">
            <v>MASCITTI</v>
          </cell>
          <cell r="E3550" t="str">
            <v>SAMUELE</v>
          </cell>
        </row>
        <row r="3551">
          <cell r="B3551">
            <v>3722</v>
          </cell>
          <cell r="C3551">
            <v>772</v>
          </cell>
          <cell r="D3551" t="str">
            <v>HANNIOUI</v>
          </cell>
          <cell r="E3551" t="str">
            <v>BAHIJA</v>
          </cell>
          <cell r="F3551">
            <v>4728.62</v>
          </cell>
        </row>
        <row r="3552">
          <cell r="B3552">
            <v>1763</v>
          </cell>
          <cell r="C3552">
            <v>765</v>
          </cell>
          <cell r="D3552" t="str">
            <v>SPINELLI</v>
          </cell>
          <cell r="E3552" t="str">
            <v>LARA</v>
          </cell>
        </row>
        <row r="3553">
          <cell r="B3553">
            <v>1852</v>
          </cell>
          <cell r="C3553">
            <v>800</v>
          </cell>
          <cell r="D3553" t="str">
            <v>TURCHI</v>
          </cell>
          <cell r="E3553" t="str">
            <v>CLAUDIO</v>
          </cell>
        </row>
        <row r="3554">
          <cell r="B3554">
            <v>3723</v>
          </cell>
          <cell r="C3554">
            <v>793</v>
          </cell>
          <cell r="D3554" t="str">
            <v>MUCELLI</v>
          </cell>
          <cell r="E3554" t="str">
            <v>MARIO</v>
          </cell>
        </row>
        <row r="3555">
          <cell r="B3555">
            <v>1410</v>
          </cell>
          <cell r="C3555">
            <v>609</v>
          </cell>
          <cell r="D3555" t="str">
            <v>COSTANZO</v>
          </cell>
          <cell r="E3555" t="str">
            <v>ALESSANDRO</v>
          </cell>
        </row>
        <row r="3556">
          <cell r="B3556">
            <v>1847</v>
          </cell>
          <cell r="C3556">
            <v>798</v>
          </cell>
          <cell r="D3556" t="str">
            <v>SALUTINI</v>
          </cell>
          <cell r="E3556" t="str">
            <v>JACOPO</v>
          </cell>
          <cell r="F3556">
            <v>13461.05</v>
          </cell>
        </row>
        <row r="3557">
          <cell r="B3557">
            <v>1842</v>
          </cell>
          <cell r="C3557">
            <v>796</v>
          </cell>
          <cell r="D3557" t="str">
            <v>PRATELLI</v>
          </cell>
          <cell r="E3557" t="str">
            <v>AURORA</v>
          </cell>
        </row>
        <row r="3558">
          <cell r="B3558">
            <v>3724</v>
          </cell>
          <cell r="C3558">
            <v>334</v>
          </cell>
          <cell r="D3558" t="str">
            <v>SALVADORI</v>
          </cell>
          <cell r="E3558" t="str">
            <v>SAVERIO</v>
          </cell>
        </row>
        <row r="3559">
          <cell r="B3559">
            <v>3725</v>
          </cell>
          <cell r="C3559">
            <v>329</v>
          </cell>
          <cell r="D3559" t="str">
            <v>EL MORCHIDI</v>
          </cell>
          <cell r="E3559" t="str">
            <v>KHADIJA</v>
          </cell>
          <cell r="F3559">
            <v>669.75</v>
          </cell>
        </row>
        <row r="3560">
          <cell r="B3560">
            <v>754</v>
          </cell>
          <cell r="C3560">
            <v>329</v>
          </cell>
          <cell r="D3560" t="str">
            <v>EL MORCHIDI</v>
          </cell>
          <cell r="E3560" t="str">
            <v>MOHAMED</v>
          </cell>
          <cell r="F3560">
            <v>669.75</v>
          </cell>
        </row>
        <row r="3561">
          <cell r="B3561">
            <v>1020</v>
          </cell>
          <cell r="C3561">
            <v>424</v>
          </cell>
          <cell r="D3561" t="str">
            <v>PUCCI</v>
          </cell>
          <cell r="E3561" t="str">
            <v>FLAVIO</v>
          </cell>
        </row>
        <row r="3562">
          <cell r="B3562">
            <v>968</v>
          </cell>
          <cell r="C3562">
            <v>100</v>
          </cell>
          <cell r="D3562" t="str">
            <v>GAZZARRINI</v>
          </cell>
          <cell r="E3562" t="str">
            <v>GRETA</v>
          </cell>
        </row>
        <row r="3563">
          <cell r="B3563">
            <v>1015</v>
          </cell>
          <cell r="C3563">
            <v>422</v>
          </cell>
          <cell r="D3563" t="str">
            <v>MIEDICO</v>
          </cell>
          <cell r="E3563" t="str">
            <v>GIULIA</v>
          </cell>
        </row>
        <row r="3564">
          <cell r="B3564">
            <v>62</v>
          </cell>
          <cell r="C3564">
            <v>31</v>
          </cell>
          <cell r="D3564" t="str">
            <v>D'AGOSTINO</v>
          </cell>
          <cell r="E3564" t="str">
            <v>CELESTE</v>
          </cell>
        </row>
        <row r="3565">
          <cell r="B3565">
            <v>1009</v>
          </cell>
          <cell r="C3565">
            <v>65</v>
          </cell>
          <cell r="D3565" t="str">
            <v>BANI</v>
          </cell>
          <cell r="E3565" t="str">
            <v>FRANCESCO</v>
          </cell>
        </row>
        <row r="3566">
          <cell r="B3566">
            <v>959</v>
          </cell>
          <cell r="C3566">
            <v>96</v>
          </cell>
          <cell r="D3566" t="str">
            <v>ALIBERTI</v>
          </cell>
          <cell r="E3566" t="str">
            <v>GIOVANNI</v>
          </cell>
        </row>
        <row r="3567">
          <cell r="B3567">
            <v>3726</v>
          </cell>
          <cell r="C3567">
            <v>87</v>
          </cell>
          <cell r="D3567" t="str">
            <v>KAMIL</v>
          </cell>
          <cell r="E3567" t="str">
            <v>IBRAHIM</v>
          </cell>
          <cell r="F3567">
            <v>4206.5600000000004</v>
          </cell>
        </row>
        <row r="3568">
          <cell r="B3568">
            <v>3727</v>
          </cell>
          <cell r="C3568">
            <v>1497</v>
          </cell>
          <cell r="D3568" t="str">
            <v>LATTICI</v>
          </cell>
          <cell r="E3568" t="str">
            <v>IRENE</v>
          </cell>
        </row>
        <row r="3569">
          <cell r="B3569">
            <v>3728</v>
          </cell>
          <cell r="C3569">
            <v>1497</v>
          </cell>
          <cell r="D3569" t="str">
            <v>LENZINI</v>
          </cell>
          <cell r="E3569" t="str">
            <v>SONIA</v>
          </cell>
        </row>
        <row r="3570">
          <cell r="B3570">
            <v>3729</v>
          </cell>
          <cell r="C3570">
            <v>81</v>
          </cell>
          <cell r="D3570" t="str">
            <v>CAMMILLI</v>
          </cell>
          <cell r="E3570" t="str">
            <v>FRANCESCO</v>
          </cell>
        </row>
        <row r="3571">
          <cell r="B3571">
            <v>775</v>
          </cell>
          <cell r="C3571">
            <v>189</v>
          </cell>
          <cell r="D3571" t="str">
            <v>SOLDANI</v>
          </cell>
          <cell r="E3571" t="str">
            <v>ALESSANDRO</v>
          </cell>
        </row>
        <row r="3572">
          <cell r="B3572">
            <v>859</v>
          </cell>
          <cell r="C3572">
            <v>363</v>
          </cell>
          <cell r="D3572" t="str">
            <v>BELCARI</v>
          </cell>
          <cell r="E3572" t="str">
            <v>ANNA MARIA</v>
          </cell>
          <cell r="F3572">
            <v>8983.5</v>
          </cell>
        </row>
        <row r="3573">
          <cell r="B3573">
            <v>30</v>
          </cell>
          <cell r="C3573">
            <v>15</v>
          </cell>
          <cell r="D3573" t="str">
            <v>CARTONE</v>
          </cell>
          <cell r="E3573" t="str">
            <v>DANIEL</v>
          </cell>
        </row>
        <row r="3574">
          <cell r="B3574">
            <v>76</v>
          </cell>
          <cell r="C3574">
            <v>38</v>
          </cell>
          <cell r="D3574" t="str">
            <v>BRACALONI</v>
          </cell>
          <cell r="E3574" t="str">
            <v>RITA</v>
          </cell>
        </row>
        <row r="3575">
          <cell r="B3575">
            <v>184</v>
          </cell>
          <cell r="C3575">
            <v>91</v>
          </cell>
          <cell r="D3575" t="str">
            <v>MIRANDA</v>
          </cell>
          <cell r="E3575" t="str">
            <v>ANDREA</v>
          </cell>
        </row>
        <row r="3576">
          <cell r="B3576">
            <v>119</v>
          </cell>
          <cell r="C3576">
            <v>59</v>
          </cell>
          <cell r="D3576" t="str">
            <v>SENESI</v>
          </cell>
          <cell r="E3576" t="str">
            <v>SARA</v>
          </cell>
        </row>
        <row r="3577">
          <cell r="B3577">
            <v>70</v>
          </cell>
          <cell r="C3577">
            <v>35</v>
          </cell>
          <cell r="D3577" t="str">
            <v>LANGONE</v>
          </cell>
          <cell r="E3577" t="str">
            <v>BEATRICE</v>
          </cell>
        </row>
        <row r="3578">
          <cell r="B3578">
            <v>137</v>
          </cell>
          <cell r="C3578">
            <v>68</v>
          </cell>
          <cell r="D3578" t="str">
            <v>CAPRAI</v>
          </cell>
          <cell r="E3578" t="str">
            <v>ALESSIA</v>
          </cell>
        </row>
        <row r="3579">
          <cell r="B3579">
            <v>3730</v>
          </cell>
          <cell r="C3579">
            <v>1498</v>
          </cell>
          <cell r="D3579" t="str">
            <v>ANOIR</v>
          </cell>
          <cell r="E3579" t="str">
            <v>GHIZLAN</v>
          </cell>
          <cell r="F3579">
            <v>1813.73</v>
          </cell>
        </row>
        <row r="3580">
          <cell r="B3580">
            <v>3731</v>
          </cell>
          <cell r="C3580">
            <v>1498</v>
          </cell>
          <cell r="D3580" t="str">
            <v>DBIRI</v>
          </cell>
          <cell r="E3580" t="str">
            <v>REDA</v>
          </cell>
          <cell r="F3580">
            <v>1813.73</v>
          </cell>
        </row>
        <row r="3581">
          <cell r="B3581">
            <v>3732</v>
          </cell>
          <cell r="C3581">
            <v>1499</v>
          </cell>
          <cell r="D3581" t="str">
            <v>SALAZAR</v>
          </cell>
          <cell r="E3581" t="str">
            <v>ADRIANA ELISA</v>
          </cell>
        </row>
        <row r="3582">
          <cell r="B3582">
            <v>3733</v>
          </cell>
          <cell r="C3582">
            <v>1499</v>
          </cell>
          <cell r="D3582" t="str">
            <v>PETRIZZO</v>
          </cell>
          <cell r="E3582" t="str">
            <v>LEONARDO</v>
          </cell>
        </row>
        <row r="3583">
          <cell r="B3583">
            <v>3734</v>
          </cell>
          <cell r="C3583">
            <v>1500</v>
          </cell>
          <cell r="D3583" t="str">
            <v>GASPERINI</v>
          </cell>
          <cell r="E3583" t="str">
            <v>PAOLA</v>
          </cell>
        </row>
        <row r="3584">
          <cell r="B3584">
            <v>3735</v>
          </cell>
          <cell r="C3584">
            <v>1500</v>
          </cell>
          <cell r="D3584" t="str">
            <v>MUSETTI</v>
          </cell>
          <cell r="E3584" t="str">
            <v>SAMUELE</v>
          </cell>
        </row>
        <row r="3585">
          <cell r="B3585">
            <v>180</v>
          </cell>
          <cell r="C3585">
            <v>89</v>
          </cell>
          <cell r="D3585" t="str">
            <v>MANNINI</v>
          </cell>
          <cell r="E3585" t="str">
            <v>VITTORIA</v>
          </cell>
        </row>
        <row r="3586">
          <cell r="B3586">
            <v>179</v>
          </cell>
          <cell r="C3586">
            <v>89</v>
          </cell>
          <cell r="D3586" t="str">
            <v>LAZZERINI</v>
          </cell>
          <cell r="E3586" t="str">
            <v>SILVIA</v>
          </cell>
        </row>
        <row r="3587">
          <cell r="B3587">
            <v>145</v>
          </cell>
          <cell r="C3587">
            <v>72</v>
          </cell>
          <cell r="D3587" t="str">
            <v>FRANCHI</v>
          </cell>
          <cell r="E3587" t="str">
            <v>MATTEO</v>
          </cell>
          <cell r="F3587">
            <v>23628.92</v>
          </cell>
        </row>
        <row r="3588">
          <cell r="B3588">
            <v>200</v>
          </cell>
          <cell r="C3588">
            <v>98</v>
          </cell>
          <cell r="D3588" t="str">
            <v>BAGAGLI</v>
          </cell>
          <cell r="E3588" t="str">
            <v>DEBORA</v>
          </cell>
        </row>
        <row r="3589">
          <cell r="B3589">
            <v>238</v>
          </cell>
          <cell r="C3589">
            <v>115</v>
          </cell>
          <cell r="D3589" t="str">
            <v>MARCONI</v>
          </cell>
          <cell r="E3589" t="str">
            <v>MICHELA</v>
          </cell>
        </row>
        <row r="3590">
          <cell r="B3590">
            <v>1388</v>
          </cell>
          <cell r="C3590">
            <v>600</v>
          </cell>
          <cell r="D3590" t="str">
            <v>TREMOLANTI</v>
          </cell>
          <cell r="E3590" t="str">
            <v>LEONARDO</v>
          </cell>
          <cell r="F3590">
            <v>31905.85</v>
          </cell>
        </row>
        <row r="3591">
          <cell r="B3591">
            <v>1387</v>
          </cell>
          <cell r="C3591">
            <v>600</v>
          </cell>
          <cell r="D3591" t="str">
            <v>BECHINI</v>
          </cell>
          <cell r="E3591" t="str">
            <v>MONICA</v>
          </cell>
          <cell r="F3591">
            <v>31905.85</v>
          </cell>
        </row>
        <row r="3592">
          <cell r="B3592">
            <v>3742</v>
          </cell>
          <cell r="C3592">
            <v>1502</v>
          </cell>
          <cell r="D3592" t="str">
            <v>TIVARI</v>
          </cell>
          <cell r="E3592" t="str">
            <v>FLORINDA</v>
          </cell>
        </row>
        <row r="3593">
          <cell r="B3593">
            <v>3743</v>
          </cell>
          <cell r="C3593">
            <v>1502</v>
          </cell>
          <cell r="D3593" t="str">
            <v>TIVARI</v>
          </cell>
          <cell r="E3593" t="str">
            <v>GESIDA</v>
          </cell>
        </row>
        <row r="3594">
          <cell r="B3594">
            <v>1420</v>
          </cell>
          <cell r="C3594">
            <v>613</v>
          </cell>
          <cell r="D3594" t="str">
            <v>SCIALPI</v>
          </cell>
          <cell r="E3594" t="str">
            <v>ANNA GRAZIA</v>
          </cell>
        </row>
        <row r="3595">
          <cell r="B3595">
            <v>1429</v>
          </cell>
          <cell r="C3595">
            <v>616</v>
          </cell>
          <cell r="D3595" t="str">
            <v>TOMAS</v>
          </cell>
          <cell r="E3595" t="str">
            <v>MATTIA</v>
          </cell>
        </row>
        <row r="3596">
          <cell r="B3596">
            <v>1401</v>
          </cell>
          <cell r="C3596">
            <v>497</v>
          </cell>
          <cell r="D3596" t="str">
            <v>BRACCI</v>
          </cell>
          <cell r="E3596" t="str">
            <v>DENISE</v>
          </cell>
          <cell r="F3596">
            <v>20784.8</v>
          </cell>
        </row>
        <row r="3597">
          <cell r="B3597">
            <v>1171</v>
          </cell>
          <cell r="C3597">
            <v>497</v>
          </cell>
          <cell r="D3597" t="str">
            <v>IACHELLA</v>
          </cell>
          <cell r="E3597" t="str">
            <v>MARIA GRAZIA</v>
          </cell>
          <cell r="F3597">
            <v>20784.8</v>
          </cell>
        </row>
        <row r="3598">
          <cell r="B3598">
            <v>1445</v>
          </cell>
          <cell r="C3598">
            <v>621</v>
          </cell>
          <cell r="D3598" t="str">
            <v>GIULIANELLI</v>
          </cell>
          <cell r="E3598" t="str">
            <v>FILIPPO</v>
          </cell>
        </row>
        <row r="3599">
          <cell r="B3599">
            <v>1444</v>
          </cell>
          <cell r="C3599">
            <v>621</v>
          </cell>
          <cell r="D3599" t="str">
            <v>GIULIANELLI</v>
          </cell>
          <cell r="E3599" t="str">
            <v>MORENO</v>
          </cell>
        </row>
        <row r="3600">
          <cell r="B3600">
            <v>1393</v>
          </cell>
          <cell r="C3600">
            <v>602</v>
          </cell>
          <cell r="D3600" t="str">
            <v>ASCIONE</v>
          </cell>
          <cell r="E3600" t="str">
            <v>GIOVANNI</v>
          </cell>
          <cell r="F3600">
            <v>15664.5</v>
          </cell>
        </row>
        <row r="3601">
          <cell r="B3601">
            <v>2749</v>
          </cell>
          <cell r="C3601">
            <v>509</v>
          </cell>
          <cell r="D3601" t="str">
            <v>RAGUSA</v>
          </cell>
          <cell r="E3601" t="str">
            <v>ABIGAIL</v>
          </cell>
          <cell r="F3601">
            <v>446.75</v>
          </cell>
        </row>
        <row r="3602">
          <cell r="B3602">
            <v>2447</v>
          </cell>
          <cell r="C3602">
            <v>1038</v>
          </cell>
          <cell r="D3602" t="str">
            <v>PROFETI</v>
          </cell>
          <cell r="E3602" t="str">
            <v>CLAUDIA</v>
          </cell>
        </row>
        <row r="3603">
          <cell r="B3603">
            <v>3974</v>
          </cell>
          <cell r="C3603">
            <v>1561</v>
          </cell>
          <cell r="D3603" t="str">
            <v>FARRONI</v>
          </cell>
          <cell r="E3603" t="str">
            <v>MARTINA</v>
          </cell>
          <cell r="F3603">
            <v>17921.18</v>
          </cell>
        </row>
        <row r="3604">
          <cell r="B3604">
            <v>3745</v>
          </cell>
          <cell r="C3604">
            <v>845</v>
          </cell>
          <cell r="D3604" t="str">
            <v>SORRENTINO</v>
          </cell>
          <cell r="E3604" t="str">
            <v>JONATHA</v>
          </cell>
        </row>
        <row r="3605">
          <cell r="B3605">
            <v>2276</v>
          </cell>
          <cell r="C3605">
            <v>591</v>
          </cell>
          <cell r="D3605" t="str">
            <v>GIOVANNETTI</v>
          </cell>
          <cell r="E3605" t="str">
            <v>DARIO</v>
          </cell>
        </row>
        <row r="3606">
          <cell r="B3606">
            <v>2531</v>
          </cell>
          <cell r="C3606">
            <v>451</v>
          </cell>
          <cell r="D3606" t="str">
            <v>COMPOSTO</v>
          </cell>
          <cell r="E3606" t="str">
            <v>KEVIN</v>
          </cell>
          <cell r="F3606">
            <v>11947.22</v>
          </cell>
        </row>
        <row r="3607">
          <cell r="B3607">
            <v>2323</v>
          </cell>
          <cell r="C3607">
            <v>990</v>
          </cell>
          <cell r="D3607" t="str">
            <v>ONOR</v>
          </cell>
          <cell r="E3607" t="str">
            <v>ELENA</v>
          </cell>
        </row>
        <row r="3608">
          <cell r="B3608">
            <v>3746</v>
          </cell>
          <cell r="C3608">
            <v>694</v>
          </cell>
          <cell r="D3608" t="str">
            <v>LUPI</v>
          </cell>
          <cell r="E3608" t="str">
            <v>ANDREA</v>
          </cell>
          <cell r="F3608">
            <v>12320.06</v>
          </cell>
        </row>
        <row r="3609">
          <cell r="B3609">
            <v>3747</v>
          </cell>
          <cell r="C3609">
            <v>694</v>
          </cell>
          <cell r="D3609" t="str">
            <v>LUPI</v>
          </cell>
          <cell r="E3609" t="str">
            <v>JACO LIBERO</v>
          </cell>
          <cell r="F3609">
            <v>12320.06</v>
          </cell>
        </row>
        <row r="3610">
          <cell r="B3610">
            <v>1530</v>
          </cell>
          <cell r="C3610">
            <v>659</v>
          </cell>
          <cell r="D3610" t="str">
            <v>DELL'OMO</v>
          </cell>
          <cell r="E3610" t="str">
            <v>GIORGIO</v>
          </cell>
        </row>
        <row r="3611">
          <cell r="B3611">
            <v>3748</v>
          </cell>
          <cell r="C3611">
            <v>869</v>
          </cell>
          <cell r="D3611" t="str">
            <v>FARRONI</v>
          </cell>
          <cell r="E3611" t="str">
            <v>LUCA</v>
          </cell>
        </row>
        <row r="3612">
          <cell r="B3612">
            <v>2568</v>
          </cell>
          <cell r="C3612">
            <v>869</v>
          </cell>
          <cell r="D3612" t="str">
            <v>FARRONI</v>
          </cell>
          <cell r="E3612" t="str">
            <v>FRANCESCA</v>
          </cell>
        </row>
        <row r="3613">
          <cell r="B3613">
            <v>2298</v>
          </cell>
          <cell r="C3613">
            <v>980</v>
          </cell>
          <cell r="D3613" t="str">
            <v>MAMBRETTI</v>
          </cell>
          <cell r="E3613" t="str">
            <v>LUCA</v>
          </cell>
        </row>
        <row r="3614">
          <cell r="B3614">
            <v>2248</v>
          </cell>
          <cell r="C3614">
            <v>962</v>
          </cell>
          <cell r="D3614" t="str">
            <v>CUBEDDU</v>
          </cell>
          <cell r="E3614" t="str">
            <v>MARTA</v>
          </cell>
        </row>
        <row r="3615">
          <cell r="B3615">
            <v>2767</v>
          </cell>
          <cell r="C3615">
            <v>687</v>
          </cell>
          <cell r="D3615" t="str">
            <v>SANTINI</v>
          </cell>
          <cell r="E3615" t="str">
            <v>LORENZO</v>
          </cell>
        </row>
        <row r="3616">
          <cell r="B3616">
            <v>2723</v>
          </cell>
          <cell r="C3616">
            <v>1151</v>
          </cell>
          <cell r="D3616" t="str">
            <v>PALLINI</v>
          </cell>
          <cell r="E3616" t="str">
            <v>GIULIA</v>
          </cell>
        </row>
        <row r="3617">
          <cell r="B3617">
            <v>2310</v>
          </cell>
          <cell r="C3617">
            <v>984</v>
          </cell>
          <cell r="D3617" t="str">
            <v>MAZZEI</v>
          </cell>
          <cell r="E3617" t="str">
            <v>JONATHAN</v>
          </cell>
        </row>
        <row r="3618">
          <cell r="B3618">
            <v>2378</v>
          </cell>
          <cell r="C3618">
            <v>1014</v>
          </cell>
          <cell r="D3618" t="str">
            <v>UTTARO</v>
          </cell>
          <cell r="E3618" t="str">
            <v>ANTONIO</v>
          </cell>
          <cell r="F3618">
            <v>21126.69</v>
          </cell>
        </row>
        <row r="3619">
          <cell r="B3619">
            <v>2265</v>
          </cell>
          <cell r="C3619">
            <v>969</v>
          </cell>
          <cell r="D3619" t="str">
            <v>SONETTI</v>
          </cell>
          <cell r="E3619" t="str">
            <v>ANTONELLA</v>
          </cell>
          <cell r="F3619">
            <v>5548.05</v>
          </cell>
        </row>
        <row r="3620">
          <cell r="B3620">
            <v>2522</v>
          </cell>
          <cell r="C3620">
            <v>1070</v>
          </cell>
          <cell r="D3620" t="str">
            <v>REBECCHINI</v>
          </cell>
          <cell r="E3620" t="str">
            <v>ILARIA</v>
          </cell>
        </row>
        <row r="3621">
          <cell r="B3621">
            <v>2681</v>
          </cell>
          <cell r="C3621">
            <v>1133</v>
          </cell>
          <cell r="D3621" t="str">
            <v>MASELLI</v>
          </cell>
          <cell r="E3621" t="str">
            <v>SARA</v>
          </cell>
        </row>
        <row r="3622">
          <cell r="B3622">
            <v>2810</v>
          </cell>
          <cell r="C3622">
            <v>1183</v>
          </cell>
          <cell r="D3622" t="str">
            <v>CANZONERI</v>
          </cell>
          <cell r="E3622" t="str">
            <v>MARIA</v>
          </cell>
          <cell r="F3622">
            <v>0</v>
          </cell>
        </row>
        <row r="3623">
          <cell r="B3623">
            <v>3422</v>
          </cell>
          <cell r="C3623">
            <v>1397</v>
          </cell>
          <cell r="D3623" t="str">
            <v>FIOCCOLA</v>
          </cell>
          <cell r="E3623" t="str">
            <v>MARTINA</v>
          </cell>
        </row>
        <row r="3624">
          <cell r="B3624">
            <v>2693</v>
          </cell>
          <cell r="C3624">
            <v>638</v>
          </cell>
          <cell r="D3624" t="str">
            <v>MORELLI</v>
          </cell>
          <cell r="E3624" t="str">
            <v>ANNA</v>
          </cell>
        </row>
        <row r="3625">
          <cell r="B3625">
            <v>2472</v>
          </cell>
          <cell r="C3625">
            <v>1048</v>
          </cell>
          <cell r="D3625" t="str">
            <v>BERTINI</v>
          </cell>
          <cell r="E3625" t="str">
            <v>GIULIA</v>
          </cell>
        </row>
        <row r="3626">
          <cell r="B3626">
            <v>2758</v>
          </cell>
          <cell r="C3626">
            <v>1165</v>
          </cell>
          <cell r="D3626" t="str">
            <v>ROMANO</v>
          </cell>
          <cell r="E3626" t="str">
            <v>GIADA</v>
          </cell>
          <cell r="F3626">
            <v>9209.56</v>
          </cell>
        </row>
        <row r="3627">
          <cell r="B3627">
            <v>2544</v>
          </cell>
          <cell r="C3627">
            <v>1077</v>
          </cell>
          <cell r="D3627" t="str">
            <v>DERI</v>
          </cell>
          <cell r="E3627" t="str">
            <v>JACOPO</v>
          </cell>
        </row>
        <row r="3628">
          <cell r="B3628">
            <v>3749</v>
          </cell>
          <cell r="C3628">
            <v>1502</v>
          </cell>
          <cell r="D3628" t="str">
            <v>TIVARI</v>
          </cell>
          <cell r="E3628" t="str">
            <v>SINDI</v>
          </cell>
        </row>
        <row r="3629">
          <cell r="B3629">
            <v>2707</v>
          </cell>
          <cell r="C3629">
            <v>1145</v>
          </cell>
          <cell r="D3629" t="str">
            <v>NIBI</v>
          </cell>
          <cell r="E3629" t="str">
            <v>CHIARA</v>
          </cell>
        </row>
        <row r="3630">
          <cell r="B3630">
            <v>2683</v>
          </cell>
          <cell r="C3630">
            <v>1134</v>
          </cell>
          <cell r="D3630" t="str">
            <v>MATALUNI</v>
          </cell>
          <cell r="E3630" t="str">
            <v>GABRIELE</v>
          </cell>
        </row>
        <row r="3631">
          <cell r="B3631">
            <v>2628</v>
          </cell>
          <cell r="C3631">
            <v>1110</v>
          </cell>
          <cell r="D3631" t="str">
            <v>AGONIGI</v>
          </cell>
          <cell r="E3631" t="str">
            <v>GIOVANNA</v>
          </cell>
        </row>
        <row r="3632">
          <cell r="B3632">
            <v>3750</v>
          </cell>
          <cell r="C3632">
            <v>1031</v>
          </cell>
          <cell r="D3632" t="str">
            <v>BAGAGLI</v>
          </cell>
          <cell r="E3632" t="str">
            <v>GIANLUCA</v>
          </cell>
        </row>
        <row r="3633">
          <cell r="B3633">
            <v>2639</v>
          </cell>
          <cell r="C3633">
            <v>1114</v>
          </cell>
          <cell r="D3633" t="str">
            <v>HOXHA</v>
          </cell>
          <cell r="E3633" t="str">
            <v>SHPETIM</v>
          </cell>
        </row>
        <row r="3634">
          <cell r="B3634">
            <v>1864</v>
          </cell>
          <cell r="C3634">
            <v>805</v>
          </cell>
          <cell r="D3634" t="str">
            <v>MALVALDI</v>
          </cell>
          <cell r="E3634" t="str">
            <v>ALBERTO ANGELO</v>
          </cell>
        </row>
        <row r="3635">
          <cell r="B3635">
            <v>2801</v>
          </cell>
          <cell r="C3635">
            <v>890</v>
          </cell>
          <cell r="D3635" t="str">
            <v>TEI</v>
          </cell>
          <cell r="E3635" t="str">
            <v>GIULIA</v>
          </cell>
          <cell r="F3635">
            <v>9462.09</v>
          </cell>
        </row>
        <row r="3636">
          <cell r="B3636">
            <v>3751</v>
          </cell>
          <cell r="C3636">
            <v>1169</v>
          </cell>
          <cell r="D3636" t="str">
            <v>RAFFAELE</v>
          </cell>
          <cell r="E3636" t="str">
            <v>MARIA</v>
          </cell>
          <cell r="F3636">
            <v>8170</v>
          </cell>
        </row>
        <row r="3637">
          <cell r="B3637">
            <v>2444</v>
          </cell>
          <cell r="C3637">
            <v>1036</v>
          </cell>
          <cell r="D3637" t="str">
            <v>BANDINI</v>
          </cell>
          <cell r="E3637" t="str">
            <v>GINEVRA</v>
          </cell>
        </row>
        <row r="3638">
          <cell r="B3638">
            <v>2659</v>
          </cell>
          <cell r="C3638">
            <v>1124</v>
          </cell>
          <cell r="D3638" t="str">
            <v>SOCCI</v>
          </cell>
          <cell r="E3638" t="str">
            <v>DOMINGA</v>
          </cell>
        </row>
        <row r="3639">
          <cell r="B3639">
            <v>2365</v>
          </cell>
          <cell r="C3639">
            <v>1009</v>
          </cell>
          <cell r="D3639" t="str">
            <v>TEMPERINI</v>
          </cell>
          <cell r="E3639" t="str">
            <v>FABIO</v>
          </cell>
        </row>
        <row r="3640">
          <cell r="B3640">
            <v>2581</v>
          </cell>
          <cell r="C3640">
            <v>1091</v>
          </cell>
          <cell r="D3640" t="str">
            <v>FIDUCCIA</v>
          </cell>
          <cell r="E3640" t="str">
            <v>ADELE</v>
          </cell>
        </row>
        <row r="3641">
          <cell r="B3641">
            <v>2580</v>
          </cell>
          <cell r="C3641">
            <v>1091</v>
          </cell>
          <cell r="D3641" t="str">
            <v>TARTABINI</v>
          </cell>
          <cell r="E3641" t="str">
            <v>CINZIA</v>
          </cell>
        </row>
        <row r="3642">
          <cell r="B3642">
            <v>2438</v>
          </cell>
          <cell r="C3642">
            <v>428</v>
          </cell>
          <cell r="D3642" t="str">
            <v>CONTI</v>
          </cell>
          <cell r="E3642" t="str">
            <v>MARZIA</v>
          </cell>
          <cell r="F3642">
            <v>20062.03</v>
          </cell>
        </row>
        <row r="3643">
          <cell r="B3643">
            <v>1831</v>
          </cell>
          <cell r="C3643">
            <v>702</v>
          </cell>
          <cell r="D3643" t="str">
            <v>MASERTI</v>
          </cell>
          <cell r="E3643" t="str">
            <v>MATILDE</v>
          </cell>
        </row>
        <row r="3644">
          <cell r="B3644">
            <v>1053</v>
          </cell>
          <cell r="C3644">
            <v>440</v>
          </cell>
          <cell r="D3644" t="str">
            <v>PARRI</v>
          </cell>
          <cell r="E3644" t="str">
            <v>ELISA</v>
          </cell>
          <cell r="F3644">
            <v>10856.59</v>
          </cell>
        </row>
        <row r="3645">
          <cell r="B3645">
            <v>2617</v>
          </cell>
          <cell r="C3645">
            <v>873</v>
          </cell>
          <cell r="D3645" t="str">
            <v>GARGANI</v>
          </cell>
          <cell r="E3645" t="str">
            <v>GIANLUCA</v>
          </cell>
          <cell r="F3645">
            <v>7833.02</v>
          </cell>
        </row>
        <row r="3646">
          <cell r="B3646">
            <v>3755</v>
          </cell>
          <cell r="C3646">
            <v>717</v>
          </cell>
          <cell r="D3646" t="str">
            <v>MATTEONI</v>
          </cell>
          <cell r="E3646" t="str">
            <v>SIMONE</v>
          </cell>
        </row>
        <row r="3647">
          <cell r="B3647">
            <v>1832</v>
          </cell>
          <cell r="C3647">
            <v>717</v>
          </cell>
          <cell r="D3647" t="str">
            <v>MATTEONI</v>
          </cell>
          <cell r="E3647" t="str">
            <v>ALESSIO</v>
          </cell>
        </row>
        <row r="3648">
          <cell r="B3648">
            <v>2006</v>
          </cell>
          <cell r="C3648">
            <v>812</v>
          </cell>
          <cell r="D3648" t="str">
            <v>DAJA</v>
          </cell>
          <cell r="E3648" t="str">
            <v>CLARISSA</v>
          </cell>
          <cell r="F3648">
            <v>3332.99</v>
          </cell>
        </row>
        <row r="3649">
          <cell r="B3649">
            <v>3756</v>
          </cell>
          <cell r="C3649">
            <v>1504</v>
          </cell>
          <cell r="D3649" t="str">
            <v>DAL CANTO</v>
          </cell>
          <cell r="E3649" t="str">
            <v>CATIA</v>
          </cell>
        </row>
        <row r="3650">
          <cell r="B3650">
            <v>3757</v>
          </cell>
          <cell r="C3650">
            <v>1504</v>
          </cell>
          <cell r="D3650" t="str">
            <v>GORI</v>
          </cell>
          <cell r="E3650" t="str">
            <v>MELISSA</v>
          </cell>
        </row>
        <row r="3651">
          <cell r="B3651">
            <v>3758</v>
          </cell>
          <cell r="C3651">
            <v>692</v>
          </cell>
          <cell r="D3651" t="str">
            <v>BERTI</v>
          </cell>
          <cell r="E3651" t="str">
            <v>GIULIA</v>
          </cell>
          <cell r="F3651">
            <v>16000.29</v>
          </cell>
        </row>
        <row r="3652">
          <cell r="B3652">
            <v>3759</v>
          </cell>
          <cell r="C3652">
            <v>1505</v>
          </cell>
          <cell r="D3652" t="str">
            <v>STOTE</v>
          </cell>
          <cell r="E3652" t="str">
            <v>MIREL</v>
          </cell>
        </row>
        <row r="3653">
          <cell r="B3653">
            <v>3760</v>
          </cell>
          <cell r="C3653">
            <v>1505</v>
          </cell>
          <cell r="D3653" t="str">
            <v>STOTE</v>
          </cell>
          <cell r="E3653" t="str">
            <v>DARIUS ANDREI</v>
          </cell>
        </row>
        <row r="3654">
          <cell r="B3654">
            <v>1137</v>
          </cell>
          <cell r="C3654">
            <v>480</v>
          </cell>
          <cell r="D3654" t="str">
            <v>ZOPPI</v>
          </cell>
          <cell r="E3654" t="str">
            <v>JOELE</v>
          </cell>
          <cell r="F3654">
            <v>5253.63</v>
          </cell>
        </row>
        <row r="3655">
          <cell r="B3655">
            <v>2126</v>
          </cell>
          <cell r="C3655">
            <v>913</v>
          </cell>
          <cell r="D3655" t="str">
            <v>FIORENTINI</v>
          </cell>
          <cell r="E3655" t="str">
            <v>DAVIDE</v>
          </cell>
          <cell r="F3655">
            <v>27371.21</v>
          </cell>
        </row>
        <row r="3656">
          <cell r="B3656">
            <v>2100</v>
          </cell>
          <cell r="C3656">
            <v>901</v>
          </cell>
          <cell r="D3656" t="str">
            <v>BERTONELLI</v>
          </cell>
          <cell r="E3656" t="str">
            <v>LORENZO</v>
          </cell>
        </row>
        <row r="3657">
          <cell r="B3657">
            <v>2108</v>
          </cell>
          <cell r="C3657">
            <v>905</v>
          </cell>
          <cell r="D3657" t="str">
            <v>NOVELLI</v>
          </cell>
          <cell r="E3657" t="str">
            <v>SABRINA</v>
          </cell>
          <cell r="F3657">
            <v>23032.31</v>
          </cell>
        </row>
        <row r="3658">
          <cell r="B3658">
            <v>3761</v>
          </cell>
          <cell r="C3658">
            <v>1506</v>
          </cell>
          <cell r="D3658" t="str">
            <v>FERRARA</v>
          </cell>
          <cell r="E3658" t="str">
            <v>TIZIANA</v>
          </cell>
        </row>
        <row r="3659">
          <cell r="B3659">
            <v>3762</v>
          </cell>
          <cell r="C3659">
            <v>1506</v>
          </cell>
          <cell r="D3659" t="str">
            <v>DE VITO</v>
          </cell>
          <cell r="E3659" t="str">
            <v>ELIA</v>
          </cell>
        </row>
        <row r="3660">
          <cell r="B3660">
            <v>3641</v>
          </cell>
          <cell r="C3660">
            <v>926</v>
          </cell>
          <cell r="D3660" t="str">
            <v>RIBECHINI</v>
          </cell>
          <cell r="E3660" t="str">
            <v>ALESSIO</v>
          </cell>
          <cell r="F3660">
            <v>9503.0400000000009</v>
          </cell>
        </row>
        <row r="3661">
          <cell r="B3661">
            <v>3763</v>
          </cell>
          <cell r="C3661">
            <v>1507</v>
          </cell>
          <cell r="D3661" t="str">
            <v>CARLOTTI</v>
          </cell>
          <cell r="E3661" t="str">
            <v>ALESSANDRO</v>
          </cell>
        </row>
        <row r="3662">
          <cell r="B3662">
            <v>3764</v>
          </cell>
          <cell r="C3662">
            <v>1507</v>
          </cell>
          <cell r="D3662" t="str">
            <v>CARLOTTI</v>
          </cell>
          <cell r="E3662" t="str">
            <v>MATILDE</v>
          </cell>
        </row>
        <row r="3663">
          <cell r="B3663">
            <v>3765</v>
          </cell>
          <cell r="C3663">
            <v>682</v>
          </cell>
          <cell r="D3663" t="str">
            <v>PARENTINI</v>
          </cell>
          <cell r="E3663" t="str">
            <v>ASIA</v>
          </cell>
          <cell r="F3663">
            <v>13216.26</v>
          </cell>
        </row>
        <row r="3664">
          <cell r="B3664">
            <v>3766</v>
          </cell>
          <cell r="C3664">
            <v>1508</v>
          </cell>
          <cell r="D3664" t="str">
            <v>AGA</v>
          </cell>
          <cell r="E3664" t="str">
            <v>YLBER</v>
          </cell>
          <cell r="F3664">
            <v>4054.39</v>
          </cell>
        </row>
        <row r="3665">
          <cell r="B3665">
            <v>3767</v>
          </cell>
          <cell r="C3665">
            <v>1508</v>
          </cell>
          <cell r="D3665" t="str">
            <v>AGA</v>
          </cell>
          <cell r="E3665" t="str">
            <v>LEANDRO</v>
          </cell>
          <cell r="F3665">
            <v>4054.39</v>
          </cell>
        </row>
        <row r="3666">
          <cell r="B3666">
            <v>3768</v>
          </cell>
          <cell r="C3666">
            <v>885</v>
          </cell>
          <cell r="D3666" t="str">
            <v>PIERIGE</v>
          </cell>
          <cell r="E3666" t="str">
            <v>DAVIDE</v>
          </cell>
          <cell r="F3666">
            <v>23008.65</v>
          </cell>
        </row>
        <row r="3667">
          <cell r="B3667">
            <v>3769</v>
          </cell>
          <cell r="C3667">
            <v>1509</v>
          </cell>
          <cell r="D3667" t="str">
            <v>CIULLI</v>
          </cell>
          <cell r="E3667" t="str">
            <v>LETIZIA</v>
          </cell>
          <cell r="F3667">
            <v>12740.27</v>
          </cell>
        </row>
        <row r="3668">
          <cell r="B3668">
            <v>3770</v>
          </cell>
          <cell r="C3668">
            <v>1509</v>
          </cell>
          <cell r="D3668" t="str">
            <v>PISTOLESI</v>
          </cell>
          <cell r="E3668" t="str">
            <v>DIEGO</v>
          </cell>
          <cell r="F3668">
            <v>12740.27</v>
          </cell>
        </row>
        <row r="3669">
          <cell r="B3669">
            <v>2150</v>
          </cell>
          <cell r="C3669">
            <v>924</v>
          </cell>
          <cell r="D3669" t="str">
            <v>FAVELLI</v>
          </cell>
          <cell r="E3669" t="str">
            <v>LETIZIA</v>
          </cell>
          <cell r="F3669">
            <v>6985.94</v>
          </cell>
        </row>
        <row r="3670">
          <cell r="B3670">
            <v>2124</v>
          </cell>
          <cell r="C3670">
            <v>912</v>
          </cell>
          <cell r="D3670" t="str">
            <v>FILIPPESCHI</v>
          </cell>
          <cell r="E3670" t="str">
            <v>PETRA</v>
          </cell>
          <cell r="F3670">
            <v>11910.39</v>
          </cell>
        </row>
        <row r="3671">
          <cell r="B3671">
            <v>3567</v>
          </cell>
          <cell r="C3671">
            <v>1440</v>
          </cell>
          <cell r="D3671" t="str">
            <v>PASQUINUCCI</v>
          </cell>
          <cell r="E3671" t="str">
            <v>ELISA</v>
          </cell>
          <cell r="F3671">
            <v>9091.89</v>
          </cell>
        </row>
        <row r="3672">
          <cell r="B3672">
            <v>3771</v>
          </cell>
          <cell r="C3672">
            <v>1510</v>
          </cell>
          <cell r="D3672" t="str">
            <v>FONTANELLI</v>
          </cell>
          <cell r="E3672" t="str">
            <v>SILVIA</v>
          </cell>
          <cell r="F3672">
            <v>18335.599999999999</v>
          </cell>
        </row>
        <row r="3673">
          <cell r="B3673">
            <v>2066</v>
          </cell>
          <cell r="C3673">
            <v>887</v>
          </cell>
          <cell r="D3673" t="str">
            <v>RETINI</v>
          </cell>
          <cell r="E3673" t="str">
            <v>MASSIMO</v>
          </cell>
        </row>
        <row r="3674">
          <cell r="B3674">
            <v>3772</v>
          </cell>
          <cell r="C3674">
            <v>812</v>
          </cell>
          <cell r="D3674" t="str">
            <v>XHAFA</v>
          </cell>
          <cell r="E3674" t="str">
            <v>MANUELA</v>
          </cell>
          <cell r="F3674">
            <v>3332.99</v>
          </cell>
        </row>
        <row r="3675">
          <cell r="B3675">
            <v>1997</v>
          </cell>
          <cell r="C3675">
            <v>860</v>
          </cell>
          <cell r="D3675" t="str">
            <v>BULLERI</v>
          </cell>
          <cell r="E3675" t="str">
            <v>GIOELE</v>
          </cell>
        </row>
        <row r="3676">
          <cell r="B3676">
            <v>3773</v>
          </cell>
          <cell r="C3676">
            <v>1510</v>
          </cell>
          <cell r="D3676" t="str">
            <v>MARSILI</v>
          </cell>
          <cell r="E3676" t="str">
            <v>MATTEO</v>
          </cell>
          <cell r="F3676">
            <v>18335.599999999999</v>
          </cell>
        </row>
        <row r="3677">
          <cell r="B3677">
            <v>2012</v>
          </cell>
          <cell r="C3677">
            <v>866</v>
          </cell>
          <cell r="D3677" t="str">
            <v>DISPENZA</v>
          </cell>
          <cell r="E3677" t="str">
            <v>DIEGO</v>
          </cell>
        </row>
        <row r="3678">
          <cell r="B3678">
            <v>3774</v>
          </cell>
          <cell r="C3678">
            <v>866</v>
          </cell>
          <cell r="D3678" t="str">
            <v>LIBARDI</v>
          </cell>
          <cell r="E3678" t="str">
            <v>MONICA</v>
          </cell>
        </row>
        <row r="3679">
          <cell r="B3679">
            <v>3775</v>
          </cell>
          <cell r="C3679">
            <v>487</v>
          </cell>
          <cell r="D3679" t="str">
            <v>IULA</v>
          </cell>
          <cell r="E3679" t="str">
            <v>MASSIMO</v>
          </cell>
          <cell r="F3679">
            <v>11184.9</v>
          </cell>
        </row>
        <row r="3680">
          <cell r="B3680">
            <v>3776</v>
          </cell>
          <cell r="C3680">
            <v>864</v>
          </cell>
          <cell r="D3680" t="str">
            <v>D'AURIA</v>
          </cell>
          <cell r="E3680" t="str">
            <v>BARTOLOMEO</v>
          </cell>
          <cell r="F3680">
            <v>6976.18</v>
          </cell>
        </row>
        <row r="3681">
          <cell r="B3681">
            <v>3777</v>
          </cell>
          <cell r="C3681">
            <v>863</v>
          </cell>
          <cell r="D3681" t="str">
            <v>MATRONE</v>
          </cell>
          <cell r="E3681" t="str">
            <v>CLORINDA</v>
          </cell>
          <cell r="F3681">
            <v>10316.280000000001</v>
          </cell>
        </row>
        <row r="3682">
          <cell r="B3682">
            <v>3778</v>
          </cell>
          <cell r="C3682">
            <v>1511</v>
          </cell>
          <cell r="D3682" t="str">
            <v>VINCELLI</v>
          </cell>
          <cell r="E3682" t="str">
            <v>MARCO SERGIO</v>
          </cell>
        </row>
        <row r="3683">
          <cell r="B3683">
            <v>3779</v>
          </cell>
          <cell r="C3683">
            <v>1667</v>
          </cell>
          <cell r="D3683" t="str">
            <v>VINCELLI</v>
          </cell>
          <cell r="E3683" t="str">
            <v>JASMINE MICHELLE</v>
          </cell>
          <cell r="F3683">
            <v>4049.68</v>
          </cell>
        </row>
        <row r="3684">
          <cell r="B3684">
            <v>1795</v>
          </cell>
          <cell r="C3684">
            <v>779</v>
          </cell>
          <cell r="D3684" t="str">
            <v>KUQI</v>
          </cell>
          <cell r="E3684" t="str">
            <v>SHKELQIM</v>
          </cell>
          <cell r="F3684">
            <v>0</v>
          </cell>
        </row>
        <row r="3685">
          <cell r="B3685">
            <v>3780</v>
          </cell>
          <cell r="C3685">
            <v>1512</v>
          </cell>
          <cell r="D3685" t="str">
            <v>CARPITA</v>
          </cell>
          <cell r="E3685" t="str">
            <v>DANIA</v>
          </cell>
        </row>
        <row r="3686">
          <cell r="B3686">
            <v>3781</v>
          </cell>
          <cell r="C3686">
            <v>1512</v>
          </cell>
          <cell r="D3686" t="str">
            <v>GIUSTI</v>
          </cell>
          <cell r="E3686" t="str">
            <v>AURORA</v>
          </cell>
        </row>
        <row r="3687">
          <cell r="B3687">
            <v>1246</v>
          </cell>
          <cell r="C3687">
            <v>534</v>
          </cell>
          <cell r="D3687" t="str">
            <v>BURGALASSI</v>
          </cell>
          <cell r="E3687" t="str">
            <v>VERONICA</v>
          </cell>
          <cell r="F3687">
            <v>10316.24</v>
          </cell>
        </row>
        <row r="3688">
          <cell r="B3688">
            <v>3782</v>
          </cell>
          <cell r="C3688">
            <v>663</v>
          </cell>
          <cell r="D3688" t="str">
            <v>GIOBBI</v>
          </cell>
          <cell r="E3688" t="str">
            <v>STEFANO</v>
          </cell>
        </row>
        <row r="3689">
          <cell r="B3689">
            <v>3783</v>
          </cell>
          <cell r="C3689">
            <v>768</v>
          </cell>
          <cell r="D3689" t="str">
            <v>BANI</v>
          </cell>
          <cell r="E3689" t="str">
            <v>ANNA</v>
          </cell>
          <cell r="F3689">
            <v>4212.1400000000003</v>
          </cell>
        </row>
        <row r="3690">
          <cell r="B3690">
            <v>3784</v>
          </cell>
          <cell r="C3690">
            <v>1513</v>
          </cell>
          <cell r="D3690" t="str">
            <v>MORELLI</v>
          </cell>
          <cell r="E3690" t="str">
            <v>MARIANGELA</v>
          </cell>
          <cell r="F3690">
            <v>16431.79</v>
          </cell>
        </row>
        <row r="3691">
          <cell r="B3691">
            <v>3785</v>
          </cell>
          <cell r="C3691">
            <v>1513</v>
          </cell>
          <cell r="D3691" t="str">
            <v>ROMANO</v>
          </cell>
          <cell r="E3691" t="str">
            <v>SAMUELE</v>
          </cell>
          <cell r="F3691">
            <v>16431.79</v>
          </cell>
        </row>
        <row r="3692">
          <cell r="B3692">
            <v>3786</v>
          </cell>
          <cell r="C3692">
            <v>1514</v>
          </cell>
          <cell r="D3692" t="str">
            <v>NOE</v>
          </cell>
          <cell r="E3692" t="str">
            <v>WALTER</v>
          </cell>
          <cell r="F3692">
            <v>15122.69</v>
          </cell>
        </row>
        <row r="3693">
          <cell r="B3693">
            <v>3787</v>
          </cell>
          <cell r="C3693">
            <v>1514</v>
          </cell>
          <cell r="D3693" t="str">
            <v>NOE</v>
          </cell>
          <cell r="E3693" t="str">
            <v>VIRGINIA</v>
          </cell>
          <cell r="F3693">
            <v>15122.69</v>
          </cell>
        </row>
        <row r="3694">
          <cell r="B3694">
            <v>3788</v>
          </cell>
          <cell r="C3694">
            <v>741</v>
          </cell>
          <cell r="D3694" t="str">
            <v>RUOCCO</v>
          </cell>
          <cell r="E3694" t="str">
            <v>EMANUELE</v>
          </cell>
          <cell r="F3694">
            <v>11784.39</v>
          </cell>
        </row>
        <row r="3695">
          <cell r="B3695">
            <v>3789</v>
          </cell>
          <cell r="C3695">
            <v>957</v>
          </cell>
          <cell r="D3695" t="str">
            <v>DE LIBERATO</v>
          </cell>
          <cell r="E3695" t="str">
            <v>SOFIA</v>
          </cell>
          <cell r="F3695">
            <v>16332.41</v>
          </cell>
        </row>
        <row r="3696">
          <cell r="B3696">
            <v>3790</v>
          </cell>
          <cell r="C3696">
            <v>776</v>
          </cell>
          <cell r="D3696" t="str">
            <v>GATTO</v>
          </cell>
          <cell r="E3696" t="str">
            <v>ANDREA</v>
          </cell>
        </row>
        <row r="3697">
          <cell r="B3697">
            <v>3791</v>
          </cell>
          <cell r="C3697">
            <v>1087</v>
          </cell>
          <cell r="D3697" t="str">
            <v>FARRONI</v>
          </cell>
          <cell r="E3697" t="str">
            <v>NOEMI</v>
          </cell>
          <cell r="F3697">
            <v>11738.3</v>
          </cell>
        </row>
        <row r="3698">
          <cell r="B3698">
            <v>1496</v>
          </cell>
          <cell r="C3698">
            <v>642</v>
          </cell>
          <cell r="D3698" t="str">
            <v>FICCA</v>
          </cell>
          <cell r="E3698" t="str">
            <v>ANGELA</v>
          </cell>
        </row>
        <row r="3699">
          <cell r="B3699">
            <v>1538</v>
          </cell>
          <cell r="C3699">
            <v>662</v>
          </cell>
          <cell r="D3699" t="str">
            <v>GIACOMELLI</v>
          </cell>
          <cell r="E3699" t="str">
            <v>CRISTIANO</v>
          </cell>
        </row>
        <row r="3700">
          <cell r="B3700">
            <v>1520</v>
          </cell>
          <cell r="C3700">
            <v>654</v>
          </cell>
          <cell r="D3700" t="str">
            <v>DI CHIARA</v>
          </cell>
          <cell r="E3700" t="str">
            <v>FABIOLA</v>
          </cell>
          <cell r="F3700">
            <v>17871.21</v>
          </cell>
        </row>
        <row r="3701">
          <cell r="B3701">
            <v>1555</v>
          </cell>
          <cell r="C3701">
            <v>669</v>
          </cell>
          <cell r="D3701" t="str">
            <v>ANTONELLI</v>
          </cell>
          <cell r="E3701" t="str">
            <v>GABRIELE</v>
          </cell>
        </row>
        <row r="3702">
          <cell r="B3702">
            <v>1629</v>
          </cell>
          <cell r="C3702">
            <v>705</v>
          </cell>
          <cell r="D3702" t="str">
            <v>TREMOLANTI</v>
          </cell>
          <cell r="E3702" t="str">
            <v>LORENZO</v>
          </cell>
          <cell r="F3702">
            <v>16293.23</v>
          </cell>
        </row>
        <row r="3703">
          <cell r="B3703">
            <v>3792</v>
          </cell>
          <cell r="C3703">
            <v>508</v>
          </cell>
          <cell r="D3703" t="str">
            <v>OLIVA</v>
          </cell>
          <cell r="E3703" t="str">
            <v>MARIA SOLE</v>
          </cell>
          <cell r="F3703">
            <v>15549.78</v>
          </cell>
        </row>
        <row r="3704">
          <cell r="B3704">
            <v>3628</v>
          </cell>
          <cell r="C3704">
            <v>1464</v>
          </cell>
          <cell r="D3704" t="str">
            <v>MUSCAS</v>
          </cell>
          <cell r="E3704" t="str">
            <v>MATTEO</v>
          </cell>
        </row>
        <row r="3705">
          <cell r="B3705">
            <v>3793</v>
          </cell>
          <cell r="C3705">
            <v>1515</v>
          </cell>
          <cell r="D3705" t="str">
            <v>BUCCA</v>
          </cell>
          <cell r="E3705" t="str">
            <v>VALENTINA</v>
          </cell>
        </row>
        <row r="3706">
          <cell r="B3706">
            <v>3795</v>
          </cell>
          <cell r="C3706">
            <v>1516</v>
          </cell>
          <cell r="D3706" t="str">
            <v>GIUNI</v>
          </cell>
          <cell r="E3706" t="str">
            <v>DEBORA</v>
          </cell>
        </row>
        <row r="3707">
          <cell r="B3707">
            <v>3796</v>
          </cell>
          <cell r="C3707">
            <v>1516</v>
          </cell>
          <cell r="D3707" t="str">
            <v>PIANTINI</v>
          </cell>
          <cell r="E3707" t="str">
            <v>PERLA</v>
          </cell>
        </row>
        <row r="3708">
          <cell r="B3708">
            <v>3797</v>
          </cell>
          <cell r="C3708">
            <v>1517</v>
          </cell>
          <cell r="D3708" t="str">
            <v>FERRERO</v>
          </cell>
          <cell r="E3708" t="str">
            <v>SIMONA</v>
          </cell>
          <cell r="F3708">
            <v>23344.87</v>
          </cell>
        </row>
        <row r="3709">
          <cell r="B3709">
            <v>3798</v>
          </cell>
          <cell r="C3709">
            <v>1517</v>
          </cell>
          <cell r="D3709" t="str">
            <v>TAFURO</v>
          </cell>
          <cell r="E3709" t="str">
            <v>TOMMASO</v>
          </cell>
          <cell r="F3709">
            <v>23344.87</v>
          </cell>
        </row>
        <row r="3710">
          <cell r="B3710">
            <v>3591</v>
          </cell>
          <cell r="C3710">
            <v>1449</v>
          </cell>
          <cell r="D3710" t="str">
            <v>BRUCINI</v>
          </cell>
          <cell r="E3710" t="str">
            <v>MONICA</v>
          </cell>
          <cell r="F3710">
            <v>10957.96</v>
          </cell>
        </row>
        <row r="3711">
          <cell r="B3711">
            <v>3799</v>
          </cell>
          <cell r="C3711">
            <v>1518</v>
          </cell>
          <cell r="D3711" t="str">
            <v>CALAMAI</v>
          </cell>
          <cell r="E3711" t="str">
            <v>SUNA</v>
          </cell>
        </row>
        <row r="3712">
          <cell r="B3712">
            <v>3800</v>
          </cell>
          <cell r="C3712">
            <v>1518</v>
          </cell>
          <cell r="D3712" t="str">
            <v>MEAZZINI</v>
          </cell>
          <cell r="E3712" t="str">
            <v>FILIPPO</v>
          </cell>
        </row>
        <row r="3713">
          <cell r="B3713">
            <v>3801</v>
          </cell>
          <cell r="C3713">
            <v>1470</v>
          </cell>
          <cell r="D3713" t="str">
            <v>DAL CANTO</v>
          </cell>
          <cell r="E3713" t="str">
            <v>CHIARA</v>
          </cell>
        </row>
        <row r="3714">
          <cell r="B3714">
            <v>3802</v>
          </cell>
          <cell r="C3714">
            <v>1519</v>
          </cell>
          <cell r="D3714" t="str">
            <v>SCARMOZZINO</v>
          </cell>
          <cell r="E3714" t="str">
            <v>PASQUALINO</v>
          </cell>
        </row>
        <row r="3715">
          <cell r="B3715">
            <v>3803</v>
          </cell>
          <cell r="C3715">
            <v>1519</v>
          </cell>
          <cell r="D3715" t="str">
            <v>SCARMOZZINO</v>
          </cell>
          <cell r="E3715" t="str">
            <v>GINEVRA</v>
          </cell>
        </row>
        <row r="3716">
          <cell r="B3716">
            <v>3608</v>
          </cell>
          <cell r="C3716">
            <v>1456</v>
          </cell>
          <cell r="D3716" t="str">
            <v>GASPERINI</v>
          </cell>
          <cell r="E3716" t="str">
            <v>GINEVRA</v>
          </cell>
          <cell r="F3716">
            <v>18182.16</v>
          </cell>
        </row>
        <row r="3717">
          <cell r="B3717">
            <v>3805</v>
          </cell>
          <cell r="C3717">
            <v>1472</v>
          </cell>
          <cell r="D3717" t="str">
            <v>SIGNORINI</v>
          </cell>
          <cell r="E3717" t="str">
            <v>ROSSANO</v>
          </cell>
        </row>
        <row r="3718">
          <cell r="B3718">
            <v>3806</v>
          </cell>
          <cell r="C3718">
            <v>1520</v>
          </cell>
          <cell r="D3718" t="str">
            <v>BURGALASSI</v>
          </cell>
          <cell r="E3718" t="str">
            <v>CLAUDIA</v>
          </cell>
          <cell r="F3718">
            <v>11501.45</v>
          </cell>
        </row>
        <row r="3719">
          <cell r="B3719">
            <v>3807</v>
          </cell>
          <cell r="C3719">
            <v>1520</v>
          </cell>
          <cell r="D3719" t="str">
            <v>MURA</v>
          </cell>
          <cell r="E3719" t="str">
            <v>GRETA</v>
          </cell>
          <cell r="F3719">
            <v>11501.45</v>
          </cell>
        </row>
        <row r="3720">
          <cell r="B3720">
            <v>3808</v>
          </cell>
          <cell r="C3720">
            <v>1521</v>
          </cell>
          <cell r="D3720" t="str">
            <v>MANNUCCI</v>
          </cell>
          <cell r="E3720" t="str">
            <v>VALENTINA</v>
          </cell>
        </row>
        <row r="3721">
          <cell r="B3721">
            <v>3809</v>
          </cell>
          <cell r="C3721">
            <v>1521</v>
          </cell>
          <cell r="D3721" t="str">
            <v>BERNACCHI</v>
          </cell>
          <cell r="E3721" t="str">
            <v>ALBERTO</v>
          </cell>
        </row>
        <row r="3722">
          <cell r="B3722">
            <v>3810</v>
          </cell>
          <cell r="C3722">
            <v>1453</v>
          </cell>
          <cell r="D3722" t="str">
            <v>COLOMBO</v>
          </cell>
          <cell r="E3722" t="str">
            <v>ELENA</v>
          </cell>
        </row>
        <row r="3723">
          <cell r="B3723">
            <v>3601</v>
          </cell>
          <cell r="C3723">
            <v>1453</v>
          </cell>
          <cell r="D3723" t="str">
            <v>DE PEPPO</v>
          </cell>
          <cell r="E3723" t="str">
            <v>DIEGO</v>
          </cell>
        </row>
        <row r="3724">
          <cell r="B3724">
            <v>3811</v>
          </cell>
          <cell r="C3724">
            <v>1522</v>
          </cell>
          <cell r="D3724" t="str">
            <v>GUIDI</v>
          </cell>
          <cell r="E3724" t="str">
            <v>CHIARA</v>
          </cell>
          <cell r="F3724">
            <v>13693.25</v>
          </cell>
        </row>
        <row r="3725">
          <cell r="B3725">
            <v>3812</v>
          </cell>
          <cell r="C3725">
            <v>1522</v>
          </cell>
          <cell r="D3725" t="str">
            <v>BERNARDI</v>
          </cell>
          <cell r="E3725" t="str">
            <v>AZZURRA</v>
          </cell>
          <cell r="F3725">
            <v>13693.25</v>
          </cell>
        </row>
        <row r="3726">
          <cell r="B3726">
            <v>4139</v>
          </cell>
          <cell r="C3726">
            <v>1629</v>
          </cell>
          <cell r="D3726" t="str">
            <v>FAGIOLINI</v>
          </cell>
          <cell r="E3726" t="str">
            <v>IRENE</v>
          </cell>
          <cell r="F3726">
            <v>29684.41</v>
          </cell>
        </row>
        <row r="3727">
          <cell r="B3727">
            <v>3813</v>
          </cell>
          <cell r="C3727">
            <v>1523</v>
          </cell>
          <cell r="D3727" t="str">
            <v>GENNAI</v>
          </cell>
          <cell r="E3727" t="str">
            <v>MANUELA</v>
          </cell>
          <cell r="F3727">
            <v>21429.88</v>
          </cell>
        </row>
        <row r="3728">
          <cell r="B3728">
            <v>3814</v>
          </cell>
          <cell r="C3728">
            <v>1523</v>
          </cell>
          <cell r="D3728" t="str">
            <v>DAZZI</v>
          </cell>
          <cell r="E3728" t="str">
            <v>MELISSA</v>
          </cell>
          <cell r="F3728">
            <v>21429.88</v>
          </cell>
        </row>
        <row r="3729">
          <cell r="B3729">
            <v>3815</v>
          </cell>
          <cell r="C3729">
            <v>1524</v>
          </cell>
          <cell r="D3729" t="str">
            <v>AGOSTINI</v>
          </cell>
          <cell r="E3729" t="str">
            <v>GRAZIA</v>
          </cell>
        </row>
        <row r="3730">
          <cell r="B3730">
            <v>3816</v>
          </cell>
          <cell r="C3730">
            <v>1524</v>
          </cell>
          <cell r="D3730" t="str">
            <v>ELEODORI</v>
          </cell>
          <cell r="E3730" t="str">
            <v>DALIA</v>
          </cell>
        </row>
        <row r="3731">
          <cell r="B3731">
            <v>3817</v>
          </cell>
          <cell r="C3731">
            <v>1468</v>
          </cell>
          <cell r="D3731" t="str">
            <v>PUCA</v>
          </cell>
          <cell r="E3731" t="str">
            <v>MARCO</v>
          </cell>
        </row>
        <row r="3732">
          <cell r="B3732">
            <v>3818</v>
          </cell>
          <cell r="C3732">
            <v>1525</v>
          </cell>
          <cell r="D3732" t="str">
            <v>GIANNESSI</v>
          </cell>
          <cell r="E3732" t="str">
            <v>ELISA</v>
          </cell>
        </row>
        <row r="3733">
          <cell r="B3733">
            <v>3819</v>
          </cell>
          <cell r="C3733">
            <v>1525</v>
          </cell>
          <cell r="D3733" t="str">
            <v>D'IMPORZANO</v>
          </cell>
          <cell r="E3733" t="str">
            <v>LORENZO</v>
          </cell>
        </row>
        <row r="3734">
          <cell r="B3734">
            <v>3820</v>
          </cell>
          <cell r="C3734">
            <v>1526</v>
          </cell>
          <cell r="D3734" t="str">
            <v>DI BIASI</v>
          </cell>
          <cell r="E3734" t="str">
            <v>ANGELO</v>
          </cell>
          <cell r="F3734">
            <v>16160.1</v>
          </cell>
        </row>
        <row r="3735">
          <cell r="B3735">
            <v>3821</v>
          </cell>
          <cell r="C3735">
            <v>1526</v>
          </cell>
          <cell r="D3735" t="str">
            <v>DI BIASI</v>
          </cell>
          <cell r="E3735" t="str">
            <v>GEMMA</v>
          </cell>
          <cell r="F3735">
            <v>16160.1</v>
          </cell>
        </row>
        <row r="3736">
          <cell r="B3736">
            <v>3822</v>
          </cell>
          <cell r="C3736">
            <v>1527</v>
          </cell>
          <cell r="D3736" t="str">
            <v>SARNSUWAN</v>
          </cell>
          <cell r="E3736" t="str">
            <v>PHENNAPHA</v>
          </cell>
          <cell r="F3736">
            <v>13753.84</v>
          </cell>
        </row>
        <row r="3737">
          <cell r="B3737">
            <v>3823</v>
          </cell>
          <cell r="C3737">
            <v>1527</v>
          </cell>
          <cell r="D3737" t="str">
            <v>TURAU</v>
          </cell>
          <cell r="E3737" t="str">
            <v>DIEGO</v>
          </cell>
          <cell r="F3737">
            <v>13753.84</v>
          </cell>
        </row>
        <row r="3738">
          <cell r="B3738">
            <v>3824</v>
          </cell>
          <cell r="C3738">
            <v>1528</v>
          </cell>
          <cell r="D3738" t="str">
            <v>GIACOBBE</v>
          </cell>
          <cell r="E3738" t="str">
            <v>ENRICO</v>
          </cell>
          <cell r="F3738">
            <v>18758.02</v>
          </cell>
        </row>
        <row r="3739">
          <cell r="B3739">
            <v>3825</v>
          </cell>
          <cell r="C3739">
            <v>1528</v>
          </cell>
          <cell r="D3739" t="str">
            <v>GIACOBBE</v>
          </cell>
          <cell r="E3739" t="str">
            <v>GIULIA</v>
          </cell>
          <cell r="F3739">
            <v>18758.02</v>
          </cell>
        </row>
        <row r="3740">
          <cell r="B3740">
            <v>3826</v>
          </cell>
          <cell r="C3740">
            <v>1529</v>
          </cell>
          <cell r="D3740" t="str">
            <v>CIUFFREDA</v>
          </cell>
          <cell r="E3740" t="str">
            <v>ALESSANDRA</v>
          </cell>
          <cell r="F3740">
            <v>0</v>
          </cell>
        </row>
        <row r="3741">
          <cell r="B3741">
            <v>3827</v>
          </cell>
          <cell r="C3741">
            <v>1529</v>
          </cell>
          <cell r="D3741" t="str">
            <v>DE MARIA</v>
          </cell>
          <cell r="E3741" t="str">
            <v>NICOL ZORAIDA</v>
          </cell>
          <cell r="F3741">
            <v>0</v>
          </cell>
        </row>
        <row r="3742">
          <cell r="B3742">
            <v>3828</v>
          </cell>
          <cell r="C3742">
            <v>1427</v>
          </cell>
          <cell r="D3742" t="str">
            <v>LORIA</v>
          </cell>
          <cell r="E3742" t="str">
            <v>ANNAMARIA</v>
          </cell>
          <cell r="F3742">
            <v>25402.85</v>
          </cell>
        </row>
        <row r="3743">
          <cell r="B3743">
            <v>3829</v>
          </cell>
          <cell r="C3743">
            <v>1530</v>
          </cell>
          <cell r="D3743" t="str">
            <v>GRANCHI</v>
          </cell>
          <cell r="E3743" t="str">
            <v>FRANCESCA</v>
          </cell>
          <cell r="F3743">
            <v>24086.47</v>
          </cell>
        </row>
        <row r="3744">
          <cell r="B3744">
            <v>3830</v>
          </cell>
          <cell r="C3744">
            <v>1530</v>
          </cell>
          <cell r="D3744" t="str">
            <v>BALDASSARI</v>
          </cell>
          <cell r="E3744" t="str">
            <v>GIULIO</v>
          </cell>
          <cell r="F3744">
            <v>24086.47</v>
          </cell>
        </row>
        <row r="3745">
          <cell r="B3745">
            <v>3831</v>
          </cell>
          <cell r="C3745">
            <v>1531</v>
          </cell>
          <cell r="D3745" t="str">
            <v>ORZALESI</v>
          </cell>
          <cell r="E3745" t="str">
            <v>CATERINA</v>
          </cell>
          <cell r="F3745">
            <v>3657.45</v>
          </cell>
        </row>
        <row r="3746">
          <cell r="B3746">
            <v>4029</v>
          </cell>
          <cell r="C3746">
            <v>1581</v>
          </cell>
          <cell r="D3746" t="str">
            <v>DE SOUZA</v>
          </cell>
          <cell r="E3746" t="str">
            <v>ALINE</v>
          </cell>
        </row>
        <row r="3747">
          <cell r="B3747">
            <v>3833</v>
          </cell>
          <cell r="C3747">
            <v>1532</v>
          </cell>
          <cell r="D3747" t="str">
            <v>MALANIMA</v>
          </cell>
          <cell r="E3747" t="str">
            <v>LUCIA</v>
          </cell>
        </row>
        <row r="3748">
          <cell r="B3748">
            <v>3834</v>
          </cell>
          <cell r="C3748">
            <v>1532</v>
          </cell>
          <cell r="D3748" t="str">
            <v>FERRUCCI</v>
          </cell>
          <cell r="E3748" t="str">
            <v>SARA</v>
          </cell>
        </row>
        <row r="3749">
          <cell r="B3749">
            <v>3835</v>
          </cell>
          <cell r="C3749">
            <v>1440</v>
          </cell>
          <cell r="D3749" t="str">
            <v>PELLICCIA</v>
          </cell>
          <cell r="E3749" t="str">
            <v>GINEVRA</v>
          </cell>
          <cell r="F3749">
            <v>9091.89</v>
          </cell>
        </row>
        <row r="3750">
          <cell r="B3750">
            <v>3836</v>
          </cell>
          <cell r="C3750">
            <v>679</v>
          </cell>
          <cell r="D3750" t="str">
            <v>MONTI</v>
          </cell>
          <cell r="E3750" t="str">
            <v>GRETA</v>
          </cell>
          <cell r="F3750">
            <v>4465.76</v>
          </cell>
        </row>
        <row r="3751">
          <cell r="B3751">
            <v>3837</v>
          </cell>
          <cell r="C3751">
            <v>527</v>
          </cell>
          <cell r="D3751" t="str">
            <v>GRECO</v>
          </cell>
          <cell r="E3751" t="str">
            <v>NARDO</v>
          </cell>
          <cell r="F3751">
            <v>6094.02</v>
          </cell>
        </row>
        <row r="3752">
          <cell r="B3752">
            <v>3838</v>
          </cell>
          <cell r="C3752">
            <v>1533</v>
          </cell>
          <cell r="D3752" t="str">
            <v>LOMBARDO</v>
          </cell>
          <cell r="E3752" t="str">
            <v>VERONICA</v>
          </cell>
          <cell r="F3752">
            <v>14561.28</v>
          </cell>
        </row>
        <row r="3753">
          <cell r="B3753">
            <v>3839</v>
          </cell>
          <cell r="C3753">
            <v>1533</v>
          </cell>
          <cell r="D3753" t="str">
            <v>IODICE</v>
          </cell>
          <cell r="E3753" t="str">
            <v>VITTORIA</v>
          </cell>
          <cell r="F3753">
            <v>14561.28</v>
          </cell>
        </row>
        <row r="3754">
          <cell r="B3754">
            <v>3840</v>
          </cell>
          <cell r="C3754">
            <v>1445</v>
          </cell>
          <cell r="D3754" t="str">
            <v>SOLARI</v>
          </cell>
          <cell r="E3754" t="str">
            <v>GIORGIO</v>
          </cell>
        </row>
        <row r="3755">
          <cell r="B3755">
            <v>3841</v>
          </cell>
          <cell r="C3755">
            <v>902</v>
          </cell>
          <cell r="D3755" t="str">
            <v>BUCCIANTINI</v>
          </cell>
          <cell r="E3755" t="str">
            <v>ALESSIA</v>
          </cell>
        </row>
        <row r="3756">
          <cell r="B3756">
            <v>3842</v>
          </cell>
          <cell r="C3756">
            <v>1534</v>
          </cell>
          <cell r="D3756" t="str">
            <v>LUCCHESE</v>
          </cell>
          <cell r="E3756" t="str">
            <v>GIUSEPPINA</v>
          </cell>
          <cell r="F3756">
            <v>14085.61</v>
          </cell>
        </row>
        <row r="3757">
          <cell r="B3757">
            <v>3843</v>
          </cell>
          <cell r="C3757">
            <v>1534</v>
          </cell>
          <cell r="D3757" t="str">
            <v>TONCELLI</v>
          </cell>
          <cell r="E3757" t="str">
            <v>SERENA</v>
          </cell>
          <cell r="F3757">
            <v>14085.61</v>
          </cell>
        </row>
        <row r="3758">
          <cell r="B3758">
            <v>3844</v>
          </cell>
          <cell r="C3758">
            <v>1534</v>
          </cell>
          <cell r="D3758" t="str">
            <v>TONCELLI</v>
          </cell>
          <cell r="E3758" t="str">
            <v>MASSIMO</v>
          </cell>
          <cell r="F3758">
            <v>14085.61</v>
          </cell>
        </row>
        <row r="3759">
          <cell r="B3759">
            <v>3845</v>
          </cell>
          <cell r="C3759">
            <v>922</v>
          </cell>
          <cell r="D3759" t="str">
            <v>NAPPO</v>
          </cell>
          <cell r="E3759" t="str">
            <v>GIULIA</v>
          </cell>
          <cell r="F3759">
            <v>19691.52</v>
          </cell>
        </row>
        <row r="3760">
          <cell r="B3760">
            <v>3846</v>
          </cell>
          <cell r="C3760">
            <v>1419</v>
          </cell>
          <cell r="D3760" t="str">
            <v>BUONPANE</v>
          </cell>
          <cell r="E3760" t="str">
            <v>LUIGI</v>
          </cell>
          <cell r="F3760">
            <v>14484.28</v>
          </cell>
        </row>
        <row r="3761">
          <cell r="B3761">
            <v>3516</v>
          </cell>
          <cell r="C3761">
            <v>1419</v>
          </cell>
          <cell r="D3761" t="str">
            <v>BUONPANE</v>
          </cell>
          <cell r="E3761" t="str">
            <v>MARGHERITA</v>
          </cell>
          <cell r="F3761">
            <v>14484.28</v>
          </cell>
        </row>
        <row r="3762">
          <cell r="B3762">
            <v>3847</v>
          </cell>
          <cell r="C3762">
            <v>1535</v>
          </cell>
          <cell r="D3762" t="str">
            <v>BOLOGNESI</v>
          </cell>
          <cell r="E3762" t="str">
            <v>BEATRICE</v>
          </cell>
          <cell r="F3762">
            <v>4268.7</v>
          </cell>
        </row>
        <row r="3763">
          <cell r="B3763">
            <v>3848</v>
          </cell>
          <cell r="C3763">
            <v>1535</v>
          </cell>
          <cell r="D3763" t="str">
            <v>CONCU</v>
          </cell>
          <cell r="E3763" t="str">
            <v>LORENZO</v>
          </cell>
          <cell r="F3763">
            <v>4268.7</v>
          </cell>
        </row>
        <row r="3764">
          <cell r="B3764">
            <v>3849</v>
          </cell>
          <cell r="C3764">
            <v>1536</v>
          </cell>
          <cell r="D3764" t="str">
            <v>FERRUCCI</v>
          </cell>
          <cell r="E3764" t="str">
            <v>LORENZO</v>
          </cell>
          <cell r="F3764">
            <v>18025.439999999999</v>
          </cell>
        </row>
        <row r="3765">
          <cell r="B3765">
            <v>3850</v>
          </cell>
          <cell r="C3765">
            <v>1536</v>
          </cell>
          <cell r="D3765" t="str">
            <v>FERRUCCI</v>
          </cell>
          <cell r="E3765" t="str">
            <v>SOFIA</v>
          </cell>
          <cell r="F3765">
            <v>18025.439999999999</v>
          </cell>
        </row>
        <row r="3766">
          <cell r="B3766">
            <v>3561</v>
          </cell>
          <cell r="C3766">
            <v>1437</v>
          </cell>
          <cell r="D3766" t="str">
            <v>ALGERI</v>
          </cell>
          <cell r="E3766" t="str">
            <v>MELANIA</v>
          </cell>
          <cell r="F3766">
            <v>10779.9</v>
          </cell>
        </row>
        <row r="3767">
          <cell r="B3767">
            <v>3851</v>
          </cell>
          <cell r="C3767">
            <v>502</v>
          </cell>
          <cell r="D3767" t="str">
            <v>SERRA</v>
          </cell>
          <cell r="E3767" t="str">
            <v>GESUINA</v>
          </cell>
          <cell r="F3767">
            <v>11611.25</v>
          </cell>
        </row>
        <row r="3768">
          <cell r="B3768">
            <v>3852</v>
          </cell>
          <cell r="C3768">
            <v>703</v>
          </cell>
          <cell r="D3768" t="str">
            <v>FALCO</v>
          </cell>
          <cell r="E3768" t="str">
            <v>ANNA</v>
          </cell>
          <cell r="F3768">
            <v>12372.76</v>
          </cell>
        </row>
        <row r="3769">
          <cell r="B3769">
            <v>3853</v>
          </cell>
          <cell r="C3769">
            <v>706</v>
          </cell>
          <cell r="D3769" t="str">
            <v>ZARRA</v>
          </cell>
          <cell r="E3769" t="str">
            <v>GAIA</v>
          </cell>
          <cell r="F3769">
            <v>7975.87</v>
          </cell>
        </row>
        <row r="3770">
          <cell r="B3770">
            <v>3854</v>
          </cell>
          <cell r="C3770">
            <v>1537</v>
          </cell>
          <cell r="D3770" t="str">
            <v>TAMBURELLI</v>
          </cell>
          <cell r="E3770" t="str">
            <v>MONICA</v>
          </cell>
          <cell r="F3770">
            <v>24219.55</v>
          </cell>
        </row>
        <row r="3771">
          <cell r="B3771">
            <v>3855</v>
          </cell>
          <cell r="C3771">
            <v>1537</v>
          </cell>
          <cell r="D3771" t="str">
            <v>PELLICCI</v>
          </cell>
          <cell r="E3771" t="str">
            <v>FRANCESCO</v>
          </cell>
          <cell r="F3771">
            <v>24219.55</v>
          </cell>
        </row>
        <row r="3772">
          <cell r="B3772">
            <v>3856</v>
          </cell>
          <cell r="C3772">
            <v>921</v>
          </cell>
          <cell r="D3772" t="str">
            <v>FERRARA</v>
          </cell>
          <cell r="E3772" t="str">
            <v>ROMINA</v>
          </cell>
        </row>
        <row r="3773">
          <cell r="B3773">
            <v>2172</v>
          </cell>
          <cell r="C3773">
            <v>932</v>
          </cell>
          <cell r="D3773" t="str">
            <v>GORI</v>
          </cell>
          <cell r="E3773" t="str">
            <v>ELISA</v>
          </cell>
          <cell r="F3773">
            <v>576.86</v>
          </cell>
        </row>
        <row r="3774">
          <cell r="B3774">
            <v>3857</v>
          </cell>
          <cell r="C3774">
            <v>603</v>
          </cell>
          <cell r="D3774" t="str">
            <v>CINI</v>
          </cell>
          <cell r="E3774" t="str">
            <v>SABRINA</v>
          </cell>
        </row>
        <row r="3775">
          <cell r="B3775">
            <v>3544</v>
          </cell>
          <cell r="C3775">
            <v>1429</v>
          </cell>
          <cell r="D3775" t="str">
            <v>ANTICHI</v>
          </cell>
          <cell r="E3775" t="str">
            <v>LAURA</v>
          </cell>
          <cell r="F3775">
            <v>14649.47</v>
          </cell>
        </row>
        <row r="3776">
          <cell r="B3776">
            <v>3858</v>
          </cell>
          <cell r="C3776">
            <v>904</v>
          </cell>
          <cell r="D3776" t="str">
            <v>MARIANI</v>
          </cell>
          <cell r="E3776" t="str">
            <v>FRANCESCA</v>
          </cell>
        </row>
        <row r="3777">
          <cell r="B3777">
            <v>3859</v>
          </cell>
          <cell r="C3777">
            <v>721</v>
          </cell>
          <cell r="D3777" t="str">
            <v>GALLUZZO</v>
          </cell>
          <cell r="E3777" t="str">
            <v>FRANCESCA</v>
          </cell>
          <cell r="F3777">
            <v>1313.54</v>
          </cell>
        </row>
        <row r="3778">
          <cell r="B3778">
            <v>1206</v>
          </cell>
          <cell r="C3778">
            <v>514</v>
          </cell>
          <cell r="D3778" t="str">
            <v>FROSINI</v>
          </cell>
          <cell r="E3778" t="str">
            <v>REBECCA</v>
          </cell>
        </row>
        <row r="3779">
          <cell r="B3779">
            <v>3860</v>
          </cell>
          <cell r="C3779">
            <v>1043</v>
          </cell>
          <cell r="D3779" t="str">
            <v>BEJTIA</v>
          </cell>
          <cell r="E3779" t="str">
            <v>MATTEO</v>
          </cell>
        </row>
        <row r="3780">
          <cell r="B3780">
            <v>3861</v>
          </cell>
          <cell r="C3780">
            <v>1010</v>
          </cell>
          <cell r="D3780" t="str">
            <v>TINCOLINI</v>
          </cell>
          <cell r="E3780" t="str">
            <v>ALESSIO</v>
          </cell>
        </row>
        <row r="3781">
          <cell r="B3781">
            <v>3862</v>
          </cell>
          <cell r="C3781">
            <v>1544</v>
          </cell>
          <cell r="D3781" t="str">
            <v>SALVIONI</v>
          </cell>
          <cell r="E3781" t="str">
            <v>LAURA MARIA</v>
          </cell>
        </row>
        <row r="3782">
          <cell r="B3782">
            <v>1214</v>
          </cell>
          <cell r="C3782">
            <v>518</v>
          </cell>
          <cell r="D3782" t="str">
            <v>CAI</v>
          </cell>
          <cell r="E3782" t="str">
            <v>ALBERTO</v>
          </cell>
        </row>
        <row r="3783">
          <cell r="B3783">
            <v>1074</v>
          </cell>
          <cell r="C3783">
            <v>450</v>
          </cell>
          <cell r="D3783" t="str">
            <v>ORLANDO</v>
          </cell>
          <cell r="E3783" t="str">
            <v>ANTONIO</v>
          </cell>
        </row>
        <row r="3784">
          <cell r="B3784">
            <v>1133</v>
          </cell>
          <cell r="C3784">
            <v>478</v>
          </cell>
          <cell r="D3784" t="str">
            <v>VECCHI</v>
          </cell>
          <cell r="E3784" t="str">
            <v>SIRIA GIOVANNA</v>
          </cell>
        </row>
        <row r="3785">
          <cell r="B3785">
            <v>3865</v>
          </cell>
          <cell r="C3785">
            <v>46</v>
          </cell>
          <cell r="D3785" t="str">
            <v>BALDUCCI</v>
          </cell>
          <cell r="E3785" t="str">
            <v>SHARON</v>
          </cell>
        </row>
        <row r="3786">
          <cell r="B3786">
            <v>2347</v>
          </cell>
          <cell r="C3786">
            <v>1000</v>
          </cell>
          <cell r="D3786" t="str">
            <v>SALVADORI</v>
          </cell>
          <cell r="E3786" t="str">
            <v>EDOARDO</v>
          </cell>
        </row>
        <row r="3787">
          <cell r="B3787">
            <v>3866</v>
          </cell>
          <cell r="C3787">
            <v>1539</v>
          </cell>
          <cell r="D3787" t="str">
            <v>SIMARI</v>
          </cell>
          <cell r="E3787" t="str">
            <v>LUIGI</v>
          </cell>
        </row>
        <row r="3788">
          <cell r="B3788">
            <v>3867</v>
          </cell>
          <cell r="C3788">
            <v>1539</v>
          </cell>
          <cell r="D3788" t="str">
            <v>SIMARI</v>
          </cell>
          <cell r="E3788" t="str">
            <v>MATILDE AMARANTA</v>
          </cell>
        </row>
        <row r="3789">
          <cell r="B3789">
            <v>3868</v>
          </cell>
          <cell r="C3789">
            <v>1540</v>
          </cell>
          <cell r="D3789" t="str">
            <v>CIAMPI</v>
          </cell>
          <cell r="E3789" t="str">
            <v>BARBARA</v>
          </cell>
        </row>
        <row r="3790">
          <cell r="B3790">
            <v>3874</v>
          </cell>
          <cell r="C3790">
            <v>507</v>
          </cell>
          <cell r="D3790" t="str">
            <v>LASEK</v>
          </cell>
          <cell r="E3790" t="str">
            <v>SABINA</v>
          </cell>
          <cell r="F3790">
            <v>2487.81</v>
          </cell>
        </row>
        <row r="3791">
          <cell r="B3791">
            <v>3875</v>
          </cell>
          <cell r="C3791">
            <v>1542</v>
          </cell>
          <cell r="D3791" t="str">
            <v>RUSSO</v>
          </cell>
          <cell r="E3791" t="str">
            <v>LINDA</v>
          </cell>
        </row>
        <row r="3792">
          <cell r="B3792">
            <v>3876</v>
          </cell>
          <cell r="C3792">
            <v>1542</v>
          </cell>
          <cell r="D3792" t="str">
            <v>COSTANZO</v>
          </cell>
          <cell r="E3792" t="str">
            <v>VIRGINIA</v>
          </cell>
        </row>
        <row r="3793">
          <cell r="B3793">
            <v>2087</v>
          </cell>
          <cell r="C3793">
            <v>794</v>
          </cell>
          <cell r="D3793" t="str">
            <v>PACI PASOLINI</v>
          </cell>
          <cell r="E3793" t="str">
            <v>SAMUELE</v>
          </cell>
        </row>
        <row r="3794">
          <cell r="B3794">
            <v>1046</v>
          </cell>
          <cell r="C3794">
            <v>436</v>
          </cell>
          <cell r="D3794" t="str">
            <v>GELLI</v>
          </cell>
          <cell r="E3794" t="str">
            <v>OSCAR ALESSIO</v>
          </cell>
          <cell r="F3794">
            <v>70.59</v>
          </cell>
        </row>
        <row r="3795">
          <cell r="B3795">
            <v>3878</v>
          </cell>
          <cell r="C3795">
            <v>1543</v>
          </cell>
          <cell r="D3795" t="str">
            <v>RICCI</v>
          </cell>
          <cell r="E3795" t="str">
            <v>MARIA SOLE</v>
          </cell>
        </row>
        <row r="3796">
          <cell r="B3796">
            <v>3879</v>
          </cell>
          <cell r="C3796">
            <v>1543</v>
          </cell>
          <cell r="D3796" t="str">
            <v>MANCINI</v>
          </cell>
          <cell r="E3796" t="str">
            <v>ZOE</v>
          </cell>
        </row>
        <row r="3797">
          <cell r="B3797">
            <v>768</v>
          </cell>
          <cell r="C3797">
            <v>105</v>
          </cell>
          <cell r="D3797" t="str">
            <v>NORCIA</v>
          </cell>
          <cell r="E3797" t="str">
            <v>ALESSIO</v>
          </cell>
        </row>
        <row r="3798">
          <cell r="B3798">
            <v>213</v>
          </cell>
          <cell r="C3798">
            <v>105</v>
          </cell>
          <cell r="D3798" t="str">
            <v>LENZI</v>
          </cell>
          <cell r="E3798" t="str">
            <v>CLAUDIA</v>
          </cell>
        </row>
        <row r="3799">
          <cell r="B3799">
            <v>3880</v>
          </cell>
          <cell r="C3799">
            <v>1544</v>
          </cell>
          <cell r="D3799" t="str">
            <v>FUNES</v>
          </cell>
          <cell r="E3799" t="str">
            <v>MATTEO</v>
          </cell>
        </row>
        <row r="3800">
          <cell r="B3800">
            <v>918</v>
          </cell>
          <cell r="C3800">
            <v>386</v>
          </cell>
          <cell r="D3800" t="str">
            <v>GRILLI</v>
          </cell>
          <cell r="E3800" t="str">
            <v>MATILDE</v>
          </cell>
        </row>
        <row r="3801">
          <cell r="B3801">
            <v>3883</v>
          </cell>
          <cell r="C3801">
            <v>1478</v>
          </cell>
          <cell r="D3801" t="str">
            <v>BARSOTTI</v>
          </cell>
          <cell r="E3801" t="str">
            <v>LUCA</v>
          </cell>
          <cell r="F3801">
            <v>17440.11</v>
          </cell>
        </row>
        <row r="3802">
          <cell r="B3802">
            <v>1447</v>
          </cell>
          <cell r="C3802">
            <v>622</v>
          </cell>
          <cell r="D3802" t="str">
            <v>MEINI</v>
          </cell>
          <cell r="E3802" t="str">
            <v>DEBORA</v>
          </cell>
        </row>
        <row r="3803">
          <cell r="B3803">
            <v>1989</v>
          </cell>
          <cell r="C3803">
            <v>605</v>
          </cell>
          <cell r="D3803" t="str">
            <v>BENVENUTI</v>
          </cell>
          <cell r="E3803" t="str">
            <v>VIOLA</v>
          </cell>
          <cell r="F3803">
            <v>6993.81</v>
          </cell>
        </row>
        <row r="3804">
          <cell r="B3804">
            <v>1405</v>
          </cell>
          <cell r="C3804">
            <v>607</v>
          </cell>
          <cell r="D3804" t="str">
            <v>FERRINI</v>
          </cell>
          <cell r="E3804" t="str">
            <v>KATYA</v>
          </cell>
        </row>
        <row r="3805">
          <cell r="B3805">
            <v>3930</v>
          </cell>
          <cell r="C3805">
            <v>1546</v>
          </cell>
          <cell r="D3805" t="str">
            <v>TURELLI</v>
          </cell>
          <cell r="E3805" t="str">
            <v>ERIKA</v>
          </cell>
          <cell r="F3805">
            <v>17842.43</v>
          </cell>
        </row>
        <row r="3806">
          <cell r="B3806">
            <v>3931</v>
          </cell>
          <cell r="C3806">
            <v>1546</v>
          </cell>
          <cell r="D3806" t="str">
            <v>CURCIO</v>
          </cell>
          <cell r="E3806" t="str">
            <v>MIA</v>
          </cell>
          <cell r="F3806">
            <v>17842.43</v>
          </cell>
        </row>
        <row r="3807">
          <cell r="B3807">
            <v>3932</v>
          </cell>
          <cell r="C3807">
            <v>1547</v>
          </cell>
          <cell r="D3807" t="str">
            <v>RISCOLO</v>
          </cell>
          <cell r="E3807" t="str">
            <v>ANTONIO</v>
          </cell>
        </row>
        <row r="3808">
          <cell r="B3808">
            <v>3933</v>
          </cell>
          <cell r="C3808">
            <v>1547</v>
          </cell>
          <cell r="D3808" t="str">
            <v>RISCOLO</v>
          </cell>
          <cell r="E3808" t="str">
            <v>GREGORIO</v>
          </cell>
        </row>
        <row r="3809">
          <cell r="B3809">
            <v>3934</v>
          </cell>
          <cell r="C3809">
            <v>1433</v>
          </cell>
          <cell r="D3809" t="str">
            <v>LUCARELLI</v>
          </cell>
          <cell r="E3809" t="str">
            <v>ANDREA</v>
          </cell>
        </row>
        <row r="3810">
          <cell r="B3810">
            <v>3935</v>
          </cell>
          <cell r="C3810">
            <v>1548</v>
          </cell>
          <cell r="D3810" t="str">
            <v>VIDAKOVIC</v>
          </cell>
          <cell r="E3810" t="str">
            <v>MARINA</v>
          </cell>
          <cell r="F3810">
            <v>13140.81</v>
          </cell>
        </row>
        <row r="3811">
          <cell r="B3811">
            <v>3936</v>
          </cell>
          <cell r="C3811">
            <v>1548</v>
          </cell>
          <cell r="D3811" t="str">
            <v>PIERI</v>
          </cell>
          <cell r="E3811" t="str">
            <v>SARA</v>
          </cell>
          <cell r="F3811">
            <v>13140.81</v>
          </cell>
        </row>
        <row r="3812">
          <cell r="B3812">
            <v>3937</v>
          </cell>
          <cell r="C3812">
            <v>1549</v>
          </cell>
          <cell r="D3812" t="str">
            <v>CHIRICI</v>
          </cell>
          <cell r="E3812" t="str">
            <v>FEDERICO</v>
          </cell>
        </row>
        <row r="3813">
          <cell r="B3813">
            <v>3938</v>
          </cell>
          <cell r="C3813">
            <v>1549</v>
          </cell>
          <cell r="D3813" t="str">
            <v>CHIRICI</v>
          </cell>
          <cell r="E3813" t="str">
            <v>AYLA</v>
          </cell>
        </row>
        <row r="3814">
          <cell r="B3814">
            <v>3939</v>
          </cell>
          <cell r="C3814">
            <v>1417</v>
          </cell>
          <cell r="D3814" t="str">
            <v>BALDERESCHI</v>
          </cell>
          <cell r="E3814" t="str">
            <v>LORENZO</v>
          </cell>
          <cell r="F3814">
            <v>12386.62</v>
          </cell>
        </row>
        <row r="3815">
          <cell r="B3815">
            <v>3940</v>
          </cell>
          <cell r="C3815">
            <v>478</v>
          </cell>
          <cell r="D3815" t="str">
            <v>VECCHI</v>
          </cell>
          <cell r="E3815" t="str">
            <v>ANDREA</v>
          </cell>
        </row>
        <row r="3816">
          <cell r="B3816">
            <v>3941</v>
          </cell>
          <cell r="C3816">
            <v>1550</v>
          </cell>
          <cell r="D3816" t="str">
            <v>DEGL'INNOCENTI</v>
          </cell>
          <cell r="E3816" t="str">
            <v>MAYA</v>
          </cell>
        </row>
        <row r="3817">
          <cell r="B3817">
            <v>3942</v>
          </cell>
          <cell r="C3817">
            <v>1550</v>
          </cell>
          <cell r="D3817" t="str">
            <v>DAVINI</v>
          </cell>
          <cell r="E3817" t="str">
            <v>ALESSANDRO</v>
          </cell>
        </row>
        <row r="3818">
          <cell r="B3818">
            <v>3944</v>
          </cell>
          <cell r="C3818">
            <v>1551</v>
          </cell>
          <cell r="D3818" t="str">
            <v>CARPENZANO</v>
          </cell>
          <cell r="E3818" t="str">
            <v>VITTORIA</v>
          </cell>
        </row>
        <row r="3819">
          <cell r="B3819">
            <v>3945</v>
          </cell>
          <cell r="C3819">
            <v>1552</v>
          </cell>
          <cell r="D3819" t="str">
            <v>MINOCCHIA</v>
          </cell>
          <cell r="E3819" t="str">
            <v>RAFFAELLA</v>
          </cell>
          <cell r="F3819">
            <v>6381.38</v>
          </cell>
        </row>
        <row r="3820">
          <cell r="B3820">
            <v>3946</v>
          </cell>
          <cell r="C3820">
            <v>1552</v>
          </cell>
          <cell r="D3820" t="str">
            <v>ROMANO</v>
          </cell>
          <cell r="E3820" t="str">
            <v>ANDREA</v>
          </cell>
          <cell r="F3820">
            <v>6381.38</v>
          </cell>
        </row>
        <row r="3821">
          <cell r="B3821">
            <v>1681</v>
          </cell>
          <cell r="C3821">
            <v>730</v>
          </cell>
          <cell r="D3821" t="str">
            <v>BECUZZI</v>
          </cell>
          <cell r="E3821" t="str">
            <v>LUDOVICA</v>
          </cell>
        </row>
        <row r="3822">
          <cell r="B3822">
            <v>3947</v>
          </cell>
          <cell r="C3822">
            <v>1553</v>
          </cell>
          <cell r="D3822" t="str">
            <v>COLOMBINI</v>
          </cell>
          <cell r="E3822" t="str">
            <v>ALESSIO</v>
          </cell>
          <cell r="F3822">
            <v>8449.0499999999993</v>
          </cell>
        </row>
        <row r="3823">
          <cell r="B3823">
            <v>3948</v>
          </cell>
          <cell r="C3823">
            <v>1553</v>
          </cell>
          <cell r="D3823" t="str">
            <v>COLOMBINI</v>
          </cell>
          <cell r="E3823" t="str">
            <v>LORENZO</v>
          </cell>
          <cell r="F3823">
            <v>8449.0499999999993</v>
          </cell>
        </row>
        <row r="3824">
          <cell r="B3824">
            <v>2034</v>
          </cell>
          <cell r="C3824">
            <v>875</v>
          </cell>
          <cell r="D3824" t="str">
            <v>GRADASSI</v>
          </cell>
          <cell r="E3824" t="str">
            <v>FEDERICO</v>
          </cell>
          <cell r="F3824">
            <v>15237.95</v>
          </cell>
        </row>
        <row r="3825">
          <cell r="B3825">
            <v>3949</v>
          </cell>
          <cell r="C3825">
            <v>1554</v>
          </cell>
          <cell r="D3825" t="str">
            <v>SILVESTRI</v>
          </cell>
          <cell r="E3825" t="str">
            <v>MELANIA</v>
          </cell>
        </row>
        <row r="3826">
          <cell r="B3826">
            <v>3950</v>
          </cell>
          <cell r="C3826">
            <v>1554</v>
          </cell>
          <cell r="D3826" t="str">
            <v>SCATENI</v>
          </cell>
          <cell r="E3826" t="str">
            <v>GIANMARCO</v>
          </cell>
        </row>
        <row r="3827">
          <cell r="B3827">
            <v>3951</v>
          </cell>
          <cell r="C3827">
            <v>695</v>
          </cell>
          <cell r="D3827" t="str">
            <v>D'AMICO</v>
          </cell>
          <cell r="E3827" t="str">
            <v>LUCREZIA</v>
          </cell>
          <cell r="F3827">
            <v>6231.95</v>
          </cell>
        </row>
        <row r="3828">
          <cell r="B3828">
            <v>3952</v>
          </cell>
          <cell r="C3828">
            <v>42</v>
          </cell>
          <cell r="D3828" t="str">
            <v>VANNI</v>
          </cell>
          <cell r="E3828" t="str">
            <v>VITTORIA</v>
          </cell>
        </row>
        <row r="3829">
          <cell r="B3829">
            <v>3953</v>
          </cell>
          <cell r="C3829">
            <v>761</v>
          </cell>
          <cell r="D3829" t="str">
            <v>CONFORTI</v>
          </cell>
          <cell r="E3829" t="str">
            <v>DONATELLA</v>
          </cell>
        </row>
        <row r="3830">
          <cell r="B3830">
            <v>1753</v>
          </cell>
          <cell r="C3830">
            <v>761</v>
          </cell>
          <cell r="D3830" t="str">
            <v>QUARANTA</v>
          </cell>
          <cell r="E3830" t="str">
            <v>FRANCESCO</v>
          </cell>
        </row>
        <row r="3831">
          <cell r="B3831">
            <v>2313</v>
          </cell>
          <cell r="C3831">
            <v>985</v>
          </cell>
          <cell r="D3831" t="str">
            <v>MISITI</v>
          </cell>
          <cell r="E3831" t="str">
            <v>MATTIA</v>
          </cell>
        </row>
        <row r="3832">
          <cell r="B3832">
            <v>1030</v>
          </cell>
          <cell r="C3832">
            <v>429</v>
          </cell>
          <cell r="D3832" t="str">
            <v>ZUCCHI</v>
          </cell>
          <cell r="E3832" t="str">
            <v>VANESSA</v>
          </cell>
        </row>
        <row r="3833">
          <cell r="B3833">
            <v>3958</v>
          </cell>
          <cell r="C3833">
            <v>761</v>
          </cell>
          <cell r="D3833" t="str">
            <v>QUARANTA</v>
          </cell>
          <cell r="E3833" t="str">
            <v>ASIA</v>
          </cell>
        </row>
        <row r="3834">
          <cell r="B3834">
            <v>3959</v>
          </cell>
          <cell r="C3834">
            <v>1556</v>
          </cell>
          <cell r="D3834" t="str">
            <v>SORGENTE</v>
          </cell>
          <cell r="E3834" t="str">
            <v>ELVIRA</v>
          </cell>
        </row>
        <row r="3835">
          <cell r="B3835">
            <v>3960</v>
          </cell>
          <cell r="C3835">
            <v>1556</v>
          </cell>
          <cell r="D3835" t="str">
            <v>PALUMBO</v>
          </cell>
          <cell r="E3835" t="str">
            <v>ROSALYN</v>
          </cell>
        </row>
        <row r="3836">
          <cell r="B3836">
            <v>3961</v>
          </cell>
          <cell r="C3836">
            <v>1492</v>
          </cell>
          <cell r="D3836" t="str">
            <v>SUSINI</v>
          </cell>
          <cell r="E3836" t="str">
            <v>ELENA</v>
          </cell>
        </row>
        <row r="3837">
          <cell r="B3837">
            <v>3695</v>
          </cell>
          <cell r="C3837">
            <v>1492</v>
          </cell>
          <cell r="D3837" t="str">
            <v>TANI</v>
          </cell>
          <cell r="E3837" t="str">
            <v>FEDERICA</v>
          </cell>
        </row>
        <row r="3838">
          <cell r="B3838">
            <v>3962</v>
          </cell>
          <cell r="C3838">
            <v>1102</v>
          </cell>
          <cell r="D3838" t="str">
            <v>FULCERI</v>
          </cell>
          <cell r="E3838" t="str">
            <v>FABRIZIO</v>
          </cell>
        </row>
        <row r="3839">
          <cell r="B3839">
            <v>2606</v>
          </cell>
          <cell r="C3839">
            <v>1102</v>
          </cell>
          <cell r="D3839" t="str">
            <v>FULCERI</v>
          </cell>
          <cell r="E3839" t="str">
            <v>EDITH</v>
          </cell>
        </row>
        <row r="3840">
          <cell r="B3840">
            <v>3963</v>
          </cell>
          <cell r="C3840">
            <v>1557</v>
          </cell>
          <cell r="D3840" t="str">
            <v>CRISTEA</v>
          </cell>
          <cell r="E3840" t="str">
            <v>DIANA</v>
          </cell>
          <cell r="F3840">
            <v>13537.93</v>
          </cell>
        </row>
        <row r="3841">
          <cell r="B3841">
            <v>3964</v>
          </cell>
          <cell r="C3841">
            <v>1557</v>
          </cell>
          <cell r="D3841" t="str">
            <v>MASCITTI</v>
          </cell>
          <cell r="E3841" t="str">
            <v>MANUEL</v>
          </cell>
          <cell r="F3841">
            <v>13537.93</v>
          </cell>
        </row>
        <row r="3842">
          <cell r="B3842">
            <v>3965</v>
          </cell>
          <cell r="C3842">
            <v>1558</v>
          </cell>
          <cell r="D3842" t="str">
            <v>NICOSIA</v>
          </cell>
          <cell r="E3842" t="str">
            <v>SARAH</v>
          </cell>
          <cell r="F3842">
            <v>4895.12</v>
          </cell>
        </row>
        <row r="3843">
          <cell r="B3843">
            <v>3966</v>
          </cell>
          <cell r="C3843">
            <v>1558</v>
          </cell>
          <cell r="D3843" t="str">
            <v>RENUCCI</v>
          </cell>
          <cell r="E3843" t="str">
            <v>LEILA</v>
          </cell>
          <cell r="F3843">
            <v>4895.12</v>
          </cell>
        </row>
        <row r="3844">
          <cell r="B3844">
            <v>3967</v>
          </cell>
          <cell r="C3844">
            <v>1558</v>
          </cell>
          <cell r="D3844" t="str">
            <v>RENUCCI</v>
          </cell>
          <cell r="E3844" t="str">
            <v>REBECCA</v>
          </cell>
          <cell r="F3844">
            <v>4895.12</v>
          </cell>
        </row>
        <row r="3845">
          <cell r="B3845">
            <v>3968</v>
          </cell>
          <cell r="C3845">
            <v>1559</v>
          </cell>
          <cell r="D3845" t="str">
            <v>PAOLETTI</v>
          </cell>
          <cell r="E3845" t="str">
            <v>ANNARITA</v>
          </cell>
          <cell r="F3845">
            <v>12375.94</v>
          </cell>
        </row>
        <row r="3846">
          <cell r="B3846">
            <v>3969</v>
          </cell>
          <cell r="C3846">
            <v>1559</v>
          </cell>
          <cell r="D3846" t="str">
            <v>MILOTTA</v>
          </cell>
          <cell r="E3846" t="str">
            <v>FRANCESCO</v>
          </cell>
          <cell r="F3846">
            <v>12375.94</v>
          </cell>
        </row>
        <row r="3847">
          <cell r="B3847">
            <v>3970</v>
          </cell>
          <cell r="C3847">
            <v>1559</v>
          </cell>
          <cell r="D3847" t="str">
            <v>MILOTTA</v>
          </cell>
          <cell r="E3847" t="str">
            <v>MARCELLO</v>
          </cell>
          <cell r="F3847">
            <v>12375.94</v>
          </cell>
        </row>
        <row r="3848">
          <cell r="B3848">
            <v>3971</v>
          </cell>
          <cell r="C3848">
            <v>1560</v>
          </cell>
          <cell r="D3848" t="str">
            <v>DEL PUNTA</v>
          </cell>
          <cell r="E3848" t="str">
            <v>ROMINA</v>
          </cell>
          <cell r="F3848">
            <v>7358.99</v>
          </cell>
        </row>
        <row r="3849">
          <cell r="B3849">
            <v>3972</v>
          </cell>
          <cell r="C3849">
            <v>1560</v>
          </cell>
          <cell r="D3849" t="str">
            <v>FERRINI</v>
          </cell>
          <cell r="E3849" t="str">
            <v>MATTIA</v>
          </cell>
          <cell r="F3849">
            <v>7358.99</v>
          </cell>
        </row>
        <row r="3850">
          <cell r="B3850">
            <v>3973</v>
          </cell>
          <cell r="C3850">
            <v>509</v>
          </cell>
          <cell r="D3850" t="str">
            <v>CHIAVARO</v>
          </cell>
          <cell r="E3850" t="str">
            <v>JOELE</v>
          </cell>
          <cell r="F3850">
            <v>446.75</v>
          </cell>
        </row>
        <row r="3851">
          <cell r="B3851">
            <v>3975</v>
          </cell>
          <cell r="C3851">
            <v>1561</v>
          </cell>
          <cell r="D3851" t="str">
            <v>BURRAFATO</v>
          </cell>
          <cell r="E3851" t="str">
            <v>ANITA</v>
          </cell>
          <cell r="F3851">
            <v>17921.18</v>
          </cell>
        </row>
        <row r="3852">
          <cell r="B3852">
            <v>3976</v>
          </cell>
          <cell r="C3852">
            <v>1562</v>
          </cell>
          <cell r="D3852" t="str">
            <v>FERRUCCI</v>
          </cell>
          <cell r="E3852" t="str">
            <v>BARBARA</v>
          </cell>
          <cell r="F3852">
            <v>4266.18</v>
          </cell>
        </row>
        <row r="3853">
          <cell r="B3853">
            <v>3977</v>
          </cell>
          <cell r="C3853">
            <v>1562</v>
          </cell>
          <cell r="D3853" t="str">
            <v>SCALA</v>
          </cell>
          <cell r="E3853" t="str">
            <v>EMMA</v>
          </cell>
          <cell r="F3853">
            <v>4266.18</v>
          </cell>
        </row>
        <row r="3854">
          <cell r="B3854">
            <v>3978</v>
          </cell>
          <cell r="C3854">
            <v>1563</v>
          </cell>
          <cell r="D3854" t="str">
            <v>GILARDI</v>
          </cell>
          <cell r="E3854" t="str">
            <v>GRAZIA</v>
          </cell>
        </row>
        <row r="3855">
          <cell r="B3855">
            <v>3979</v>
          </cell>
          <cell r="C3855">
            <v>1563</v>
          </cell>
          <cell r="D3855" t="str">
            <v>ZARO</v>
          </cell>
          <cell r="E3855" t="str">
            <v>ENEA</v>
          </cell>
        </row>
        <row r="3856">
          <cell r="B3856">
            <v>3980</v>
          </cell>
          <cell r="C3856">
            <v>1394</v>
          </cell>
          <cell r="D3856" t="str">
            <v>MOZOMBITE IONAN</v>
          </cell>
          <cell r="E3856" t="str">
            <v>ENRIQUE ALESSANDRO</v>
          </cell>
          <cell r="F3856">
            <v>5438.24</v>
          </cell>
        </row>
        <row r="3857">
          <cell r="B3857">
            <v>3981</v>
          </cell>
          <cell r="C3857">
            <v>583</v>
          </cell>
          <cell r="D3857" t="str">
            <v>AIELLO</v>
          </cell>
          <cell r="E3857" t="str">
            <v>SIENNA MAE</v>
          </cell>
          <cell r="F3857">
            <v>3357.58</v>
          </cell>
        </row>
        <row r="3858">
          <cell r="B3858">
            <v>1522</v>
          </cell>
          <cell r="C3858">
            <v>655</v>
          </cell>
          <cell r="D3858" t="str">
            <v>BENEDETTINI</v>
          </cell>
          <cell r="E3858" t="str">
            <v>ALBERTO</v>
          </cell>
        </row>
        <row r="3859">
          <cell r="B3859">
            <v>3610</v>
          </cell>
          <cell r="C3859">
            <v>1457</v>
          </cell>
          <cell r="D3859" t="str">
            <v>CATANZARO</v>
          </cell>
          <cell r="E3859" t="str">
            <v>MARINA</v>
          </cell>
        </row>
        <row r="3860">
          <cell r="B3860">
            <v>3523</v>
          </cell>
          <cell r="C3860">
            <v>1422</v>
          </cell>
          <cell r="D3860" t="str">
            <v>D'ASTI</v>
          </cell>
          <cell r="E3860" t="str">
            <v>MAURO</v>
          </cell>
        </row>
        <row r="3861">
          <cell r="B3861">
            <v>3520</v>
          </cell>
          <cell r="C3861">
            <v>1421</v>
          </cell>
          <cell r="D3861" t="str">
            <v>RAMACCIOTTI</v>
          </cell>
          <cell r="E3861" t="str">
            <v>BARBARA</v>
          </cell>
        </row>
        <row r="3862">
          <cell r="B3862">
            <v>907</v>
          </cell>
          <cell r="C3862">
            <v>382</v>
          </cell>
          <cell r="D3862" t="str">
            <v>GIULIANI</v>
          </cell>
          <cell r="E3862" t="str">
            <v>ALICE</v>
          </cell>
        </row>
        <row r="3863">
          <cell r="B3863">
            <v>354</v>
          </cell>
          <cell r="C3863">
            <v>165</v>
          </cell>
          <cell r="D3863" t="str">
            <v>GUERRINI</v>
          </cell>
          <cell r="E3863" t="str">
            <v>BARBARA</v>
          </cell>
        </row>
        <row r="3864">
          <cell r="B3864">
            <v>914</v>
          </cell>
          <cell r="C3864">
            <v>385</v>
          </cell>
          <cell r="D3864" t="str">
            <v>HOXHA</v>
          </cell>
          <cell r="E3864" t="str">
            <v>BRUNILDA</v>
          </cell>
        </row>
        <row r="3865">
          <cell r="B3865">
            <v>449</v>
          </cell>
          <cell r="C3865">
            <v>206</v>
          </cell>
          <cell r="D3865" t="str">
            <v>CARRARA</v>
          </cell>
          <cell r="E3865" t="str">
            <v>MARIA ROSA</v>
          </cell>
        </row>
        <row r="3866">
          <cell r="B3866">
            <v>380</v>
          </cell>
          <cell r="C3866">
            <v>176</v>
          </cell>
          <cell r="D3866" t="str">
            <v>DE GIACOMO</v>
          </cell>
          <cell r="E3866" t="str">
            <v>GRAZIELLA</v>
          </cell>
        </row>
        <row r="3867">
          <cell r="B3867">
            <v>2243</v>
          </cell>
          <cell r="C3867">
            <v>960</v>
          </cell>
          <cell r="D3867" t="str">
            <v>BARSOTTI</v>
          </cell>
          <cell r="E3867" t="str">
            <v>BARBARA</v>
          </cell>
          <cell r="F3867">
            <v>1100</v>
          </cell>
        </row>
        <row r="3868">
          <cell r="B3868">
            <v>1047</v>
          </cell>
          <cell r="C3868">
            <v>437</v>
          </cell>
          <cell r="D3868" t="str">
            <v>BERNACCHI</v>
          </cell>
          <cell r="E3868" t="str">
            <v>MICHELA</v>
          </cell>
        </row>
        <row r="3869">
          <cell r="B3869">
            <v>2432</v>
          </cell>
          <cell r="C3869">
            <v>1032</v>
          </cell>
          <cell r="D3869" t="str">
            <v>COLOMBINI</v>
          </cell>
          <cell r="E3869" t="str">
            <v>MONICA</v>
          </cell>
        </row>
        <row r="3870">
          <cell r="B3870">
            <v>1968</v>
          </cell>
          <cell r="C3870">
            <v>850</v>
          </cell>
          <cell r="D3870" t="str">
            <v>COSSU</v>
          </cell>
          <cell r="E3870" t="str">
            <v>CINZIA</v>
          </cell>
        </row>
        <row r="3871">
          <cell r="B3871">
            <v>2320</v>
          </cell>
          <cell r="C3871">
            <v>989</v>
          </cell>
          <cell r="D3871" t="str">
            <v>D'AMATO</v>
          </cell>
          <cell r="E3871" t="str">
            <v>SARA</v>
          </cell>
        </row>
        <row r="3872">
          <cell r="B3872">
            <v>2795</v>
          </cell>
          <cell r="C3872">
            <v>1177</v>
          </cell>
          <cell r="D3872" t="str">
            <v>FERRETTI</v>
          </cell>
          <cell r="E3872" t="str">
            <v>BARBARA</v>
          </cell>
        </row>
        <row r="3873">
          <cell r="B3873">
            <v>2653</v>
          </cell>
          <cell r="C3873">
            <v>1121</v>
          </cell>
          <cell r="D3873" t="str">
            <v>GUERRIERI</v>
          </cell>
          <cell r="E3873" t="str">
            <v>VANIA</v>
          </cell>
        </row>
        <row r="3874">
          <cell r="B3874">
            <v>1936</v>
          </cell>
          <cell r="C3874">
            <v>835</v>
          </cell>
          <cell r="D3874" t="str">
            <v>LAPENA</v>
          </cell>
          <cell r="E3874" t="str">
            <v>JULIET</v>
          </cell>
        </row>
        <row r="3875">
          <cell r="B3875">
            <v>3625</v>
          </cell>
          <cell r="C3875">
            <v>1463</v>
          </cell>
          <cell r="D3875" t="str">
            <v>VIVARELLI</v>
          </cell>
          <cell r="E3875" t="str">
            <v>SARA</v>
          </cell>
        </row>
        <row r="3876">
          <cell r="B3876">
            <v>1867</v>
          </cell>
          <cell r="C3876">
            <v>807</v>
          </cell>
          <cell r="D3876" t="str">
            <v>BENDINELLI</v>
          </cell>
          <cell r="E3876" t="str">
            <v>SARA</v>
          </cell>
        </row>
        <row r="3877">
          <cell r="B3877">
            <v>3466</v>
          </cell>
          <cell r="C3877">
            <v>1409</v>
          </cell>
          <cell r="D3877" t="str">
            <v>BINDI</v>
          </cell>
          <cell r="E3877" t="str">
            <v>ENRICO</v>
          </cell>
        </row>
        <row r="3878">
          <cell r="B3878">
            <v>2258</v>
          </cell>
          <cell r="C3878">
            <v>966</v>
          </cell>
          <cell r="D3878" t="str">
            <v>CAPRAI</v>
          </cell>
          <cell r="E3878" t="str">
            <v>CRISTINA</v>
          </cell>
        </row>
        <row r="3879">
          <cell r="B3879">
            <v>3475</v>
          </cell>
          <cell r="C3879">
            <v>1410</v>
          </cell>
          <cell r="D3879" t="str">
            <v>ETTAJANI</v>
          </cell>
          <cell r="E3879" t="str">
            <v>HAKIMA</v>
          </cell>
        </row>
        <row r="3880">
          <cell r="B3880">
            <v>1875</v>
          </cell>
          <cell r="C3880">
            <v>810</v>
          </cell>
          <cell r="D3880" t="str">
            <v>FRANGIONI</v>
          </cell>
          <cell r="E3880" t="str">
            <v>ANTONELLA</v>
          </cell>
        </row>
        <row r="3881">
          <cell r="B3881">
            <v>2598</v>
          </cell>
          <cell r="C3881">
            <v>1099</v>
          </cell>
          <cell r="D3881" t="str">
            <v>NIERI</v>
          </cell>
          <cell r="E3881" t="str">
            <v>FABRIZIA</v>
          </cell>
        </row>
        <row r="3882">
          <cell r="B3882">
            <v>2352</v>
          </cell>
          <cell r="C3882">
            <v>1003</v>
          </cell>
          <cell r="D3882" t="str">
            <v>SCHWENDEMANN</v>
          </cell>
          <cell r="E3882" t="str">
            <v>ILSE</v>
          </cell>
        </row>
        <row r="3883">
          <cell r="B3883">
            <v>3532</v>
          </cell>
          <cell r="C3883">
            <v>542</v>
          </cell>
          <cell r="D3883" t="str">
            <v>FALCHI</v>
          </cell>
          <cell r="E3883" t="str">
            <v>CRISTIANO</v>
          </cell>
        </row>
        <row r="3884">
          <cell r="B3884">
            <v>3982</v>
          </cell>
          <cell r="C3884">
            <v>1564</v>
          </cell>
          <cell r="D3884" t="str">
            <v>NENCETTI</v>
          </cell>
          <cell r="E3884" t="str">
            <v>FRANCESCA</v>
          </cell>
          <cell r="F3884">
            <v>19217.88</v>
          </cell>
        </row>
        <row r="3885">
          <cell r="B3885">
            <v>3983</v>
          </cell>
          <cell r="C3885">
            <v>1564</v>
          </cell>
          <cell r="D3885" t="str">
            <v>MARIANELLI</v>
          </cell>
          <cell r="E3885" t="str">
            <v>GRETA</v>
          </cell>
          <cell r="F3885">
            <v>19217.88</v>
          </cell>
        </row>
        <row r="3886">
          <cell r="B3886">
            <v>3984</v>
          </cell>
          <cell r="C3886">
            <v>1565</v>
          </cell>
          <cell r="D3886" t="str">
            <v>GIOVANNELLI</v>
          </cell>
          <cell r="E3886" t="str">
            <v>SIMONE</v>
          </cell>
          <cell r="F3886">
            <v>21192.33</v>
          </cell>
        </row>
        <row r="3887">
          <cell r="B3887">
            <v>3985</v>
          </cell>
          <cell r="C3887">
            <v>1565</v>
          </cell>
          <cell r="D3887" t="str">
            <v>GIOVANNELLI</v>
          </cell>
          <cell r="E3887" t="str">
            <v>CHRISTIAN</v>
          </cell>
          <cell r="F3887">
            <v>21192.33</v>
          </cell>
        </row>
        <row r="3888">
          <cell r="B3888">
            <v>1482</v>
          </cell>
          <cell r="C3888">
            <v>635</v>
          </cell>
          <cell r="D3888" t="str">
            <v>BERTELLI</v>
          </cell>
          <cell r="E3888" t="str">
            <v>ERIKA</v>
          </cell>
        </row>
        <row r="3889">
          <cell r="B3889">
            <v>3989</v>
          </cell>
          <cell r="C3889">
            <v>1567</v>
          </cell>
          <cell r="D3889" t="str">
            <v>FALCO</v>
          </cell>
          <cell r="E3889" t="str">
            <v>CLAUDIA</v>
          </cell>
          <cell r="F3889">
            <v>18438.37</v>
          </cell>
        </row>
        <row r="3890">
          <cell r="B3890">
            <v>3990</v>
          </cell>
          <cell r="C3890">
            <v>1567</v>
          </cell>
          <cell r="D3890" t="str">
            <v>LIPARI</v>
          </cell>
          <cell r="E3890" t="str">
            <v>GIANNI ANTONIO</v>
          </cell>
          <cell r="F3890">
            <v>18438.37</v>
          </cell>
        </row>
        <row r="3891">
          <cell r="B3891">
            <v>3992</v>
          </cell>
          <cell r="C3891">
            <v>1568</v>
          </cell>
          <cell r="D3891" t="str">
            <v>PRICOP</v>
          </cell>
          <cell r="E3891" t="str">
            <v>IOANA LORENA</v>
          </cell>
        </row>
        <row r="3892">
          <cell r="B3892">
            <v>3993</v>
          </cell>
          <cell r="C3892">
            <v>695</v>
          </cell>
          <cell r="D3892" t="str">
            <v>D'AMICO</v>
          </cell>
          <cell r="E3892" t="str">
            <v>COSTANZA</v>
          </cell>
          <cell r="F3892">
            <v>6231.95</v>
          </cell>
        </row>
        <row r="3893">
          <cell r="B3893">
            <v>3994</v>
          </cell>
          <cell r="C3893">
            <v>1569</v>
          </cell>
          <cell r="D3893" t="str">
            <v>QUERCIOLI</v>
          </cell>
          <cell r="E3893" t="str">
            <v>TOMMASO</v>
          </cell>
        </row>
        <row r="3894">
          <cell r="B3894">
            <v>3995</v>
          </cell>
          <cell r="C3894">
            <v>1569</v>
          </cell>
          <cell r="D3894" t="str">
            <v>LATTANZI</v>
          </cell>
          <cell r="E3894" t="str">
            <v>CECILIA</v>
          </cell>
        </row>
        <row r="3895">
          <cell r="B3895">
            <v>2609</v>
          </cell>
          <cell r="C3895">
            <v>1103</v>
          </cell>
          <cell r="D3895" t="str">
            <v>GAFFORIO</v>
          </cell>
          <cell r="E3895" t="str">
            <v>GIANNI</v>
          </cell>
        </row>
        <row r="3896">
          <cell r="B3896">
            <v>3996</v>
          </cell>
          <cell r="C3896">
            <v>1551</v>
          </cell>
          <cell r="D3896" t="str">
            <v>DEL CORSO</v>
          </cell>
          <cell r="E3896" t="str">
            <v>ELENA</v>
          </cell>
        </row>
        <row r="3897">
          <cell r="B3897">
            <v>3997</v>
          </cell>
          <cell r="C3897">
            <v>375</v>
          </cell>
          <cell r="D3897" t="str">
            <v>FANUCCHI</v>
          </cell>
          <cell r="E3897" t="str">
            <v>SERENA</v>
          </cell>
          <cell r="F3897">
            <v>35668.57</v>
          </cell>
        </row>
        <row r="3898">
          <cell r="B3898">
            <v>4000</v>
          </cell>
          <cell r="C3898">
            <v>1020</v>
          </cell>
          <cell r="D3898" t="str">
            <v>FATTICCIONI</v>
          </cell>
          <cell r="E3898" t="str">
            <v>LEONARDO</v>
          </cell>
          <cell r="F3898">
            <v>18831.060000000001</v>
          </cell>
        </row>
        <row r="3899">
          <cell r="B3899">
            <v>1042</v>
          </cell>
          <cell r="C3899">
            <v>435</v>
          </cell>
          <cell r="D3899" t="str">
            <v>FERRARA</v>
          </cell>
          <cell r="E3899" t="str">
            <v>VINCENZO</v>
          </cell>
          <cell r="F3899">
            <v>14433.7</v>
          </cell>
        </row>
        <row r="3900">
          <cell r="B3900">
            <v>4001</v>
          </cell>
          <cell r="C3900">
            <v>1571</v>
          </cell>
          <cell r="D3900" t="str">
            <v>DALMAZIO</v>
          </cell>
          <cell r="E3900" t="str">
            <v>MICHELA</v>
          </cell>
          <cell r="F3900">
            <v>2374.11</v>
          </cell>
        </row>
        <row r="3901">
          <cell r="B3901">
            <v>4003</v>
          </cell>
          <cell r="C3901">
            <v>1572</v>
          </cell>
          <cell r="D3901" t="str">
            <v>TROYA MONTESDEOCA</v>
          </cell>
          <cell r="E3901" t="str">
            <v>FATIMA NORMA</v>
          </cell>
          <cell r="F3901">
            <v>0</v>
          </cell>
        </row>
        <row r="3902">
          <cell r="B3902">
            <v>4004</v>
          </cell>
          <cell r="C3902">
            <v>1572</v>
          </cell>
          <cell r="D3902" t="str">
            <v>MENDOZA TROYA</v>
          </cell>
          <cell r="E3902" t="str">
            <v>EMANUELE</v>
          </cell>
          <cell r="F3902">
            <v>0</v>
          </cell>
        </row>
        <row r="3903">
          <cell r="B3903">
            <v>4006</v>
          </cell>
          <cell r="C3903">
            <v>1573</v>
          </cell>
          <cell r="D3903" t="str">
            <v>EL HADRI</v>
          </cell>
          <cell r="E3903" t="str">
            <v>RACHID</v>
          </cell>
          <cell r="F3903">
            <v>1152.25</v>
          </cell>
        </row>
        <row r="3904">
          <cell r="B3904">
            <v>4007</v>
          </cell>
          <cell r="C3904">
            <v>1573</v>
          </cell>
          <cell r="D3904" t="str">
            <v>EL HADRI</v>
          </cell>
          <cell r="E3904" t="str">
            <v>WASSIM</v>
          </cell>
          <cell r="F3904">
            <v>1152.25</v>
          </cell>
        </row>
        <row r="3905">
          <cell r="B3905">
            <v>4008</v>
          </cell>
          <cell r="C3905">
            <v>1404</v>
          </cell>
          <cell r="D3905" t="str">
            <v>CODELLA</v>
          </cell>
          <cell r="E3905" t="str">
            <v>DARIO</v>
          </cell>
          <cell r="F3905">
            <v>1129.9000000000001</v>
          </cell>
        </row>
        <row r="3906">
          <cell r="B3906">
            <v>4009</v>
          </cell>
          <cell r="C3906">
            <v>537</v>
          </cell>
          <cell r="D3906" t="str">
            <v>CASINI</v>
          </cell>
          <cell r="E3906" t="str">
            <v>ELISA</v>
          </cell>
        </row>
        <row r="3907">
          <cell r="B3907">
            <v>4010</v>
          </cell>
          <cell r="C3907">
            <v>1574</v>
          </cell>
          <cell r="D3907" t="str">
            <v>NICCOLAI</v>
          </cell>
          <cell r="E3907" t="str">
            <v>SILVIA</v>
          </cell>
        </row>
        <row r="3908">
          <cell r="B3908">
            <v>4011</v>
          </cell>
          <cell r="C3908">
            <v>1574</v>
          </cell>
          <cell r="D3908" t="str">
            <v>FUNEL</v>
          </cell>
          <cell r="E3908" t="str">
            <v>ELENA</v>
          </cell>
        </row>
        <row r="3909">
          <cell r="B3909">
            <v>1128</v>
          </cell>
          <cell r="C3909">
            <v>476</v>
          </cell>
          <cell r="D3909" t="str">
            <v>BOCCARDI</v>
          </cell>
          <cell r="E3909" t="str">
            <v>MARINA</v>
          </cell>
          <cell r="F3909">
            <v>7280.66</v>
          </cell>
        </row>
        <row r="3910">
          <cell r="B3910">
            <v>4012</v>
          </cell>
          <cell r="C3910">
            <v>1575</v>
          </cell>
          <cell r="D3910" t="str">
            <v>SPAHIU</v>
          </cell>
          <cell r="E3910" t="str">
            <v>ARTAN</v>
          </cell>
          <cell r="F3910">
            <v>8252.84</v>
          </cell>
        </row>
        <row r="3911">
          <cell r="B3911">
            <v>4013</v>
          </cell>
          <cell r="C3911">
            <v>1575</v>
          </cell>
          <cell r="D3911" t="str">
            <v>SPAHIU</v>
          </cell>
          <cell r="E3911" t="str">
            <v>ALEKS</v>
          </cell>
          <cell r="F3911">
            <v>8252.84</v>
          </cell>
        </row>
        <row r="3912">
          <cell r="B3912">
            <v>4015</v>
          </cell>
          <cell r="C3912">
            <v>1153</v>
          </cell>
          <cell r="D3912" t="str">
            <v>PASQUINUCCI</v>
          </cell>
          <cell r="E3912" t="str">
            <v>CHIARA</v>
          </cell>
        </row>
        <row r="3913">
          <cell r="B3913">
            <v>4016</v>
          </cell>
          <cell r="C3913">
            <v>1180</v>
          </cell>
          <cell r="D3913" t="str">
            <v>TONCELLI</v>
          </cell>
          <cell r="E3913" t="str">
            <v>ENRICO</v>
          </cell>
        </row>
        <row r="3914">
          <cell r="B3914">
            <v>4017</v>
          </cell>
          <cell r="C3914">
            <v>1576</v>
          </cell>
          <cell r="D3914" t="str">
            <v>D'ALASCIO</v>
          </cell>
          <cell r="E3914" t="str">
            <v>ENZO</v>
          </cell>
          <cell r="F3914">
            <v>19684.57</v>
          </cell>
        </row>
        <row r="3915">
          <cell r="B3915">
            <v>4018</v>
          </cell>
          <cell r="C3915">
            <v>1576</v>
          </cell>
          <cell r="D3915" t="str">
            <v>D'ALASCIO</v>
          </cell>
          <cell r="E3915" t="str">
            <v>WILLIAM</v>
          </cell>
          <cell r="F3915">
            <v>19684.57</v>
          </cell>
        </row>
        <row r="3916">
          <cell r="B3916">
            <v>4019</v>
          </cell>
          <cell r="C3916">
            <v>1577</v>
          </cell>
          <cell r="D3916" t="str">
            <v>ILIEVA</v>
          </cell>
          <cell r="E3916" t="str">
            <v>TATYANA</v>
          </cell>
          <cell r="F3916">
            <v>708.92</v>
          </cell>
        </row>
        <row r="3917">
          <cell r="B3917">
            <v>4020</v>
          </cell>
          <cell r="C3917">
            <v>1577</v>
          </cell>
          <cell r="D3917" t="str">
            <v>ILIEVA</v>
          </cell>
          <cell r="E3917" t="str">
            <v>MARIA</v>
          </cell>
          <cell r="F3917">
            <v>708.92</v>
          </cell>
        </row>
        <row r="3918">
          <cell r="B3918">
            <v>1057</v>
          </cell>
          <cell r="C3918">
            <v>442</v>
          </cell>
          <cell r="D3918" t="str">
            <v>BONI</v>
          </cell>
          <cell r="E3918" t="str">
            <v>IRENE</v>
          </cell>
        </row>
        <row r="3919">
          <cell r="B3919">
            <v>4022</v>
          </cell>
          <cell r="C3919">
            <v>1578</v>
          </cell>
          <cell r="D3919" t="str">
            <v>MARTELLONI</v>
          </cell>
          <cell r="E3919" t="str">
            <v>MONICA</v>
          </cell>
          <cell r="F3919">
            <v>16895.82</v>
          </cell>
        </row>
        <row r="3920">
          <cell r="B3920">
            <v>4023</v>
          </cell>
          <cell r="C3920">
            <v>1578</v>
          </cell>
          <cell r="D3920" t="str">
            <v>DEL FREO</v>
          </cell>
          <cell r="E3920" t="str">
            <v>ALICE</v>
          </cell>
          <cell r="F3920">
            <v>16895.82</v>
          </cell>
        </row>
        <row r="3921">
          <cell r="B3921">
            <v>1474</v>
          </cell>
          <cell r="C3921">
            <v>631</v>
          </cell>
          <cell r="D3921" t="str">
            <v>SCACCIATI</v>
          </cell>
          <cell r="E3921" t="str">
            <v>VALENTINA</v>
          </cell>
        </row>
        <row r="3922">
          <cell r="B3922">
            <v>4024</v>
          </cell>
          <cell r="C3922">
            <v>1579</v>
          </cell>
          <cell r="D3922" t="str">
            <v>MEREANU</v>
          </cell>
          <cell r="E3922" t="str">
            <v>MARIA-EMILIA</v>
          </cell>
          <cell r="F3922">
            <v>2385.4699999999998</v>
          </cell>
        </row>
        <row r="3923">
          <cell r="B3923">
            <v>4025</v>
          </cell>
          <cell r="C3923">
            <v>1579</v>
          </cell>
          <cell r="D3923" t="str">
            <v>DRAGUSAN</v>
          </cell>
          <cell r="E3923" t="str">
            <v>TEODORA ALESSIA</v>
          </cell>
          <cell r="F3923">
            <v>2385.4699999999998</v>
          </cell>
        </row>
        <row r="3924">
          <cell r="B3924">
            <v>4026</v>
          </cell>
          <cell r="C3924">
            <v>461</v>
          </cell>
          <cell r="D3924" t="str">
            <v>DE SIMONE</v>
          </cell>
          <cell r="E3924" t="str">
            <v>LORENZO</v>
          </cell>
        </row>
        <row r="3925">
          <cell r="B3925">
            <v>4027</v>
          </cell>
          <cell r="C3925">
            <v>1580</v>
          </cell>
          <cell r="D3925" t="str">
            <v>LOMBARDI</v>
          </cell>
          <cell r="E3925" t="str">
            <v>FRANCESCA</v>
          </cell>
          <cell r="F3925">
            <v>28172.99</v>
          </cell>
        </row>
        <row r="3926">
          <cell r="B3926">
            <v>4028</v>
          </cell>
          <cell r="C3926">
            <v>1580</v>
          </cell>
          <cell r="D3926" t="str">
            <v>RAGONI</v>
          </cell>
          <cell r="E3926" t="str">
            <v>EDOARDO</v>
          </cell>
          <cell r="F3926">
            <v>28172.99</v>
          </cell>
        </row>
        <row r="3927">
          <cell r="B3927">
            <v>4030</v>
          </cell>
          <cell r="C3927">
            <v>1581</v>
          </cell>
          <cell r="D3927" t="str">
            <v>TROIANI</v>
          </cell>
          <cell r="E3927" t="str">
            <v>EDOARDO</v>
          </cell>
        </row>
        <row r="3928">
          <cell r="B3928">
            <v>4031</v>
          </cell>
          <cell r="C3928">
            <v>1582</v>
          </cell>
          <cell r="D3928" t="str">
            <v>ETTAJANI</v>
          </cell>
          <cell r="E3928" t="str">
            <v>MOHAMMED</v>
          </cell>
          <cell r="F3928">
            <v>3969.61</v>
          </cell>
        </row>
        <row r="3929">
          <cell r="B3929">
            <v>4033</v>
          </cell>
          <cell r="C3929">
            <v>1583</v>
          </cell>
          <cell r="D3929" t="str">
            <v>BINDI</v>
          </cell>
          <cell r="E3929" t="str">
            <v>SERENA</v>
          </cell>
        </row>
        <row r="3930">
          <cell r="B3930">
            <v>4034</v>
          </cell>
          <cell r="C3930">
            <v>1583</v>
          </cell>
          <cell r="D3930" t="str">
            <v>BANCHI</v>
          </cell>
          <cell r="E3930" t="str">
            <v>SAMUELE</v>
          </cell>
        </row>
        <row r="3931">
          <cell r="B3931">
            <v>4035</v>
          </cell>
          <cell r="C3931">
            <v>1584</v>
          </cell>
          <cell r="D3931" t="str">
            <v>ULIVIERI</v>
          </cell>
          <cell r="E3931" t="str">
            <v>CHIARA</v>
          </cell>
        </row>
        <row r="3932">
          <cell r="B3932">
            <v>4036</v>
          </cell>
          <cell r="C3932">
            <v>1584</v>
          </cell>
          <cell r="D3932" t="str">
            <v>PROIETTI</v>
          </cell>
          <cell r="E3932" t="str">
            <v>ALICE</v>
          </cell>
        </row>
        <row r="3933">
          <cell r="B3933">
            <v>960</v>
          </cell>
          <cell r="C3933">
            <v>401</v>
          </cell>
          <cell r="D3933" t="str">
            <v>VANNOZZI</v>
          </cell>
          <cell r="E3933" t="str">
            <v>CRISTINA</v>
          </cell>
        </row>
        <row r="3934">
          <cell r="B3934">
            <v>366</v>
          </cell>
          <cell r="C3934">
            <v>170</v>
          </cell>
          <cell r="D3934" t="str">
            <v>MESSERINI</v>
          </cell>
          <cell r="E3934" t="str">
            <v>ALESSANDRA</v>
          </cell>
        </row>
        <row r="3935">
          <cell r="B3935">
            <v>4037</v>
          </cell>
          <cell r="C3935">
            <v>402</v>
          </cell>
          <cell r="D3935" t="str">
            <v>BUONAMINI</v>
          </cell>
          <cell r="E3935" t="str">
            <v>CESARE</v>
          </cell>
        </row>
        <row r="3936">
          <cell r="B3936">
            <v>299</v>
          </cell>
          <cell r="C3936">
            <v>143</v>
          </cell>
          <cell r="D3936" t="str">
            <v>MONTAGNANI</v>
          </cell>
          <cell r="E3936" t="str">
            <v>MICHELA</v>
          </cell>
        </row>
        <row r="3937">
          <cell r="B3937">
            <v>4038</v>
          </cell>
          <cell r="C3937">
            <v>1585</v>
          </cell>
          <cell r="D3937" t="str">
            <v>SHESHI</v>
          </cell>
          <cell r="E3937" t="str">
            <v>ORNELA</v>
          </cell>
          <cell r="F3937">
            <v>7129.21</v>
          </cell>
        </row>
        <row r="3938">
          <cell r="B3938">
            <v>4039</v>
          </cell>
          <cell r="C3938">
            <v>1585</v>
          </cell>
          <cell r="D3938" t="str">
            <v>SHESHI</v>
          </cell>
          <cell r="E3938" t="str">
            <v>ORGITO</v>
          </cell>
          <cell r="F3938">
            <v>7129.21</v>
          </cell>
        </row>
        <row r="3939">
          <cell r="B3939">
            <v>4040</v>
          </cell>
          <cell r="C3939">
            <v>1586</v>
          </cell>
          <cell r="D3939" t="str">
            <v>BALDANZI</v>
          </cell>
          <cell r="E3939" t="str">
            <v>GABRIELE</v>
          </cell>
        </row>
        <row r="3940">
          <cell r="B3940">
            <v>4041</v>
          </cell>
          <cell r="C3940">
            <v>1586</v>
          </cell>
          <cell r="D3940" t="str">
            <v>BALDANZI</v>
          </cell>
          <cell r="E3940" t="str">
            <v>GIANLUCA</v>
          </cell>
        </row>
        <row r="3941">
          <cell r="B3941">
            <v>4042</v>
          </cell>
          <cell r="C3941">
            <v>654</v>
          </cell>
          <cell r="D3941" t="str">
            <v>BENDINELLI</v>
          </cell>
          <cell r="E3941" t="str">
            <v>SARA</v>
          </cell>
          <cell r="F3941">
            <v>17871.21</v>
          </cell>
        </row>
        <row r="3942">
          <cell r="B3942">
            <v>1494</v>
          </cell>
          <cell r="C3942">
            <v>641</v>
          </cell>
          <cell r="D3942" t="str">
            <v>BISORI</v>
          </cell>
          <cell r="E3942" t="str">
            <v>CHIARA</v>
          </cell>
        </row>
        <row r="3943">
          <cell r="B3943">
            <v>4044</v>
          </cell>
          <cell r="C3943">
            <v>1587</v>
          </cell>
          <cell r="D3943" t="str">
            <v>DE SIO</v>
          </cell>
          <cell r="E3943" t="str">
            <v>MASSIMILIANO</v>
          </cell>
        </row>
        <row r="3944">
          <cell r="B3944">
            <v>4045</v>
          </cell>
          <cell r="C3944">
            <v>1587</v>
          </cell>
          <cell r="D3944" t="str">
            <v>DE SIO</v>
          </cell>
          <cell r="E3944" t="str">
            <v>FRANCESCO</v>
          </cell>
        </row>
        <row r="3945">
          <cell r="B3945">
            <v>3881</v>
          </cell>
          <cell r="C3945">
            <v>1545</v>
          </cell>
          <cell r="D3945" t="str">
            <v>CECCARELLI</v>
          </cell>
          <cell r="E3945" t="str">
            <v>GIUSEPPINA</v>
          </cell>
          <cell r="F3945">
            <v>6869.91</v>
          </cell>
        </row>
        <row r="3946">
          <cell r="B3946">
            <v>4047</v>
          </cell>
          <cell r="C3946">
            <v>1588</v>
          </cell>
          <cell r="D3946" t="str">
            <v>VOLPI</v>
          </cell>
          <cell r="E3946" t="str">
            <v>GIACOMO</v>
          </cell>
          <cell r="F3946">
            <v>22185.360000000001</v>
          </cell>
        </row>
        <row r="3947">
          <cell r="B3947">
            <v>4048</v>
          </cell>
          <cell r="C3947">
            <v>1588</v>
          </cell>
          <cell r="D3947" t="str">
            <v>VOLPI</v>
          </cell>
          <cell r="E3947" t="str">
            <v>GABRIELE</v>
          </cell>
          <cell r="F3947">
            <v>22185.360000000001</v>
          </cell>
        </row>
        <row r="3948">
          <cell r="B3948">
            <v>4049</v>
          </cell>
          <cell r="C3948">
            <v>448</v>
          </cell>
          <cell r="D3948" t="str">
            <v>TURINI</v>
          </cell>
          <cell r="E3948" t="str">
            <v>BENEDETTA</v>
          </cell>
        </row>
        <row r="3949">
          <cell r="B3949">
            <v>1101</v>
          </cell>
          <cell r="C3949">
            <v>462</v>
          </cell>
          <cell r="D3949" t="str">
            <v>DESIDERI</v>
          </cell>
          <cell r="E3949" t="str">
            <v>MATTIA</v>
          </cell>
          <cell r="F3949">
            <v>10180.23</v>
          </cell>
        </row>
        <row r="3950">
          <cell r="B3950">
            <v>4050</v>
          </cell>
          <cell r="C3950">
            <v>1589</v>
          </cell>
          <cell r="D3950" t="str">
            <v>PUCCINI</v>
          </cell>
          <cell r="E3950" t="str">
            <v>GIOVANNI</v>
          </cell>
        </row>
        <row r="3951">
          <cell r="B3951">
            <v>4051</v>
          </cell>
          <cell r="C3951">
            <v>1589</v>
          </cell>
          <cell r="D3951" t="str">
            <v>PUCCINI</v>
          </cell>
          <cell r="E3951" t="str">
            <v>GIULIO</v>
          </cell>
        </row>
        <row r="3952">
          <cell r="B3952">
            <v>4052</v>
          </cell>
          <cell r="C3952">
            <v>1590</v>
          </cell>
          <cell r="D3952" t="str">
            <v>AGOSTINI</v>
          </cell>
          <cell r="E3952" t="str">
            <v>SAMUELE</v>
          </cell>
          <cell r="F3952">
            <v>18852.16</v>
          </cell>
        </row>
        <row r="3953">
          <cell r="B3953">
            <v>4054</v>
          </cell>
          <cell r="C3953">
            <v>1591</v>
          </cell>
          <cell r="D3953" t="str">
            <v>MANNELLA</v>
          </cell>
          <cell r="E3953" t="str">
            <v>DIEGO</v>
          </cell>
          <cell r="F3953">
            <v>20853.080000000002</v>
          </cell>
        </row>
        <row r="3954">
          <cell r="B3954">
            <v>4055</v>
          </cell>
          <cell r="C3954">
            <v>1591</v>
          </cell>
          <cell r="D3954" t="str">
            <v>MANNELLA</v>
          </cell>
          <cell r="E3954" t="str">
            <v>CARLA</v>
          </cell>
          <cell r="F3954">
            <v>20853.080000000002</v>
          </cell>
        </row>
        <row r="3955">
          <cell r="B3955">
            <v>4056</v>
          </cell>
          <cell r="C3955">
            <v>1446</v>
          </cell>
          <cell r="D3955" t="str">
            <v>TERRENI</v>
          </cell>
          <cell r="E3955" t="str">
            <v>ALFREDO</v>
          </cell>
        </row>
        <row r="3956">
          <cell r="B3956">
            <v>4057</v>
          </cell>
          <cell r="C3956">
            <v>1592</v>
          </cell>
          <cell r="D3956" t="str">
            <v>PETTA</v>
          </cell>
          <cell r="E3956" t="str">
            <v>TONY</v>
          </cell>
        </row>
        <row r="3957">
          <cell r="B3957">
            <v>4058</v>
          </cell>
          <cell r="C3957">
            <v>1592</v>
          </cell>
          <cell r="D3957" t="str">
            <v>PETTA</v>
          </cell>
          <cell r="E3957" t="str">
            <v>ISABEL</v>
          </cell>
        </row>
        <row r="3958">
          <cell r="B3958">
            <v>4059</v>
          </cell>
          <cell r="C3958">
            <v>1593</v>
          </cell>
          <cell r="D3958" t="str">
            <v>BITOZZI</v>
          </cell>
          <cell r="E3958" t="str">
            <v>DANIELE</v>
          </cell>
          <cell r="F3958">
            <v>8131.88</v>
          </cell>
        </row>
        <row r="3959">
          <cell r="B3959">
            <v>4060</v>
          </cell>
          <cell r="C3959">
            <v>1593</v>
          </cell>
          <cell r="D3959" t="str">
            <v>BITOZZI</v>
          </cell>
          <cell r="E3959" t="str">
            <v>CLARISSA</v>
          </cell>
          <cell r="F3959">
            <v>8131.88</v>
          </cell>
        </row>
        <row r="3960">
          <cell r="B3960">
            <v>4061</v>
          </cell>
          <cell r="C3960">
            <v>1593</v>
          </cell>
          <cell r="D3960" t="str">
            <v>BITOZZI</v>
          </cell>
          <cell r="E3960" t="str">
            <v>ELEONORA</v>
          </cell>
          <cell r="F3960">
            <v>8131.88</v>
          </cell>
        </row>
        <row r="3961">
          <cell r="B3961">
            <v>4062</v>
          </cell>
          <cell r="C3961">
            <v>1594</v>
          </cell>
          <cell r="D3961" t="str">
            <v>ROMBOLI</v>
          </cell>
          <cell r="E3961" t="str">
            <v>LINDA</v>
          </cell>
          <cell r="F3961">
            <v>11574.97</v>
          </cell>
        </row>
        <row r="3962">
          <cell r="B3962">
            <v>4063</v>
          </cell>
          <cell r="C3962">
            <v>1594</v>
          </cell>
          <cell r="D3962" t="str">
            <v>DI BLASI</v>
          </cell>
          <cell r="E3962" t="str">
            <v>FRANCESCA</v>
          </cell>
          <cell r="F3962">
            <v>11574.97</v>
          </cell>
        </row>
        <row r="3963">
          <cell r="B3963">
            <v>4065</v>
          </cell>
          <cell r="C3963">
            <v>1595</v>
          </cell>
          <cell r="D3963" t="str">
            <v>MURGIONI</v>
          </cell>
          <cell r="E3963" t="str">
            <v>LORENZO</v>
          </cell>
        </row>
        <row r="3964">
          <cell r="B3964">
            <v>4078</v>
          </cell>
          <cell r="C3964">
            <v>1602</v>
          </cell>
          <cell r="D3964" t="str">
            <v>GIRALDONI</v>
          </cell>
          <cell r="E3964" t="str">
            <v>SABRINA</v>
          </cell>
          <cell r="F3964">
            <v>27619.39</v>
          </cell>
        </row>
        <row r="3965">
          <cell r="B3965">
            <v>4079</v>
          </cell>
          <cell r="C3965">
            <v>1602</v>
          </cell>
          <cell r="D3965" t="str">
            <v>FASCETTI</v>
          </cell>
          <cell r="E3965" t="str">
            <v>ALFREDO</v>
          </cell>
          <cell r="F3965">
            <v>27619.39</v>
          </cell>
        </row>
        <row r="3966">
          <cell r="B3966">
            <v>4080</v>
          </cell>
          <cell r="C3966">
            <v>627</v>
          </cell>
          <cell r="D3966" t="str">
            <v>VERRI</v>
          </cell>
          <cell r="E3966" t="str">
            <v>CAMILLA</v>
          </cell>
          <cell r="F3966">
            <v>15901.77</v>
          </cell>
        </row>
        <row r="3967">
          <cell r="B3967">
            <v>4081</v>
          </cell>
          <cell r="C3967">
            <v>560</v>
          </cell>
          <cell r="D3967" t="str">
            <v>LIZZI</v>
          </cell>
          <cell r="E3967" t="str">
            <v>LUCA</v>
          </cell>
          <cell r="F3967">
            <v>15531.49</v>
          </cell>
        </row>
        <row r="3968">
          <cell r="B3968">
            <v>4083</v>
          </cell>
          <cell r="C3968">
            <v>1603</v>
          </cell>
          <cell r="D3968" t="str">
            <v>CAMPANI</v>
          </cell>
          <cell r="E3968" t="str">
            <v>SERENA</v>
          </cell>
        </row>
        <row r="3969">
          <cell r="B3969">
            <v>4084</v>
          </cell>
          <cell r="C3969">
            <v>1603</v>
          </cell>
          <cell r="D3969" t="str">
            <v>LOMI</v>
          </cell>
          <cell r="E3969" t="str">
            <v>LEONARDO</v>
          </cell>
        </row>
        <row r="3970">
          <cell r="B3970">
            <v>4085</v>
          </cell>
          <cell r="C3970">
            <v>404</v>
          </cell>
          <cell r="D3970" t="str">
            <v>GOZZOLI</v>
          </cell>
          <cell r="E3970" t="str">
            <v>ANNALISA</v>
          </cell>
          <cell r="F3970">
            <v>13825.51</v>
          </cell>
        </row>
        <row r="3971">
          <cell r="B3971">
            <v>59</v>
          </cell>
          <cell r="C3971">
            <v>30</v>
          </cell>
          <cell r="D3971" t="str">
            <v>SAGRAZZINI</v>
          </cell>
          <cell r="E3971" t="str">
            <v>MONICA</v>
          </cell>
        </row>
        <row r="3972">
          <cell r="B3972">
            <v>4002</v>
          </cell>
          <cell r="C3972">
            <v>1571</v>
          </cell>
          <cell r="D3972" t="str">
            <v>THIKA</v>
          </cell>
          <cell r="E3972" t="str">
            <v>SHAKIRA</v>
          </cell>
          <cell r="F3972">
            <v>2374.11</v>
          </cell>
        </row>
        <row r="3973">
          <cell r="B3973">
            <v>4070</v>
          </cell>
          <cell r="C3973">
            <v>1598</v>
          </cell>
          <cell r="D3973" t="str">
            <v>GALLINA</v>
          </cell>
          <cell r="E3973" t="str">
            <v>DOMENICA ROSALIA</v>
          </cell>
        </row>
        <row r="3974">
          <cell r="B3974">
            <v>4071</v>
          </cell>
          <cell r="C3974">
            <v>1598</v>
          </cell>
          <cell r="D3974" t="str">
            <v>FEDERICO</v>
          </cell>
          <cell r="E3974" t="str">
            <v>MATTIA PIO</v>
          </cell>
        </row>
        <row r="3975">
          <cell r="B3975">
            <v>4076</v>
          </cell>
          <cell r="C3975">
            <v>1601</v>
          </cell>
          <cell r="D3975" t="str">
            <v>LA GIGLIA</v>
          </cell>
          <cell r="E3975" t="str">
            <v>FILIPPO</v>
          </cell>
        </row>
        <row r="3976">
          <cell r="B3976">
            <v>4066</v>
          </cell>
          <cell r="C3976">
            <v>1596</v>
          </cell>
          <cell r="D3976" t="str">
            <v>DONATI</v>
          </cell>
          <cell r="E3976" t="str">
            <v>BARBARA</v>
          </cell>
        </row>
        <row r="3977">
          <cell r="B3977">
            <v>4072</v>
          </cell>
          <cell r="C3977">
            <v>1599</v>
          </cell>
          <cell r="D3977" t="str">
            <v>NANNETTI</v>
          </cell>
          <cell r="E3977" t="str">
            <v>NOVELLA</v>
          </cell>
          <cell r="F3977">
            <v>13341.77</v>
          </cell>
        </row>
        <row r="3978">
          <cell r="B3978">
            <v>4077</v>
          </cell>
          <cell r="C3978">
            <v>878</v>
          </cell>
          <cell r="D3978" t="str">
            <v>LO VASCO</v>
          </cell>
          <cell r="E3978" t="str">
            <v>NICOLE</v>
          </cell>
          <cell r="F3978">
            <v>14656.63</v>
          </cell>
        </row>
        <row r="3979">
          <cell r="B3979">
            <v>4073</v>
          </cell>
          <cell r="C3979">
            <v>1599</v>
          </cell>
          <cell r="D3979" t="str">
            <v>SCATENI</v>
          </cell>
          <cell r="E3979" t="str">
            <v>LORENZO</v>
          </cell>
          <cell r="F3979">
            <v>13341.77</v>
          </cell>
        </row>
        <row r="3980">
          <cell r="B3980">
            <v>4074</v>
          </cell>
          <cell r="C3980">
            <v>1600</v>
          </cell>
          <cell r="D3980" t="str">
            <v>RIBECHINI</v>
          </cell>
          <cell r="E3980" t="str">
            <v>ANITA</v>
          </cell>
          <cell r="F3980">
            <v>9503.0400000000009</v>
          </cell>
        </row>
        <row r="3981">
          <cell r="B3981">
            <v>4014</v>
          </cell>
          <cell r="C3981">
            <v>889</v>
          </cell>
          <cell r="D3981" t="str">
            <v>TALL</v>
          </cell>
          <cell r="E3981" t="str">
            <v>MARTINA NDEYE FATOU</v>
          </cell>
        </row>
        <row r="3982">
          <cell r="B3982">
            <v>4021</v>
          </cell>
          <cell r="C3982">
            <v>745</v>
          </cell>
          <cell r="D3982" t="str">
            <v>BECUZZI</v>
          </cell>
          <cell r="E3982" t="str">
            <v>PRIMO</v>
          </cell>
        </row>
        <row r="3983">
          <cell r="B3983">
            <v>4032</v>
          </cell>
          <cell r="C3983">
            <v>1582</v>
          </cell>
          <cell r="D3983" t="str">
            <v>ETTAJANI</v>
          </cell>
          <cell r="E3983" t="str">
            <v>RAYANE</v>
          </cell>
          <cell r="F3983">
            <v>3969.61</v>
          </cell>
        </row>
        <row r="3984">
          <cell r="B3984">
            <v>4043</v>
          </cell>
          <cell r="C3984">
            <v>1552</v>
          </cell>
          <cell r="D3984" t="str">
            <v>ROMANO</v>
          </cell>
          <cell r="E3984" t="str">
            <v>CLAUDIA</v>
          </cell>
          <cell r="F3984">
            <v>6381.38</v>
          </cell>
        </row>
        <row r="3985">
          <cell r="B3985">
            <v>4046</v>
          </cell>
          <cell r="C3985">
            <v>1588</v>
          </cell>
          <cell r="D3985" t="str">
            <v>BORRELLI</v>
          </cell>
          <cell r="E3985" t="str">
            <v>GRAZIA</v>
          </cell>
          <cell r="F3985">
            <v>22185.360000000001</v>
          </cell>
        </row>
        <row r="3986">
          <cell r="B3986">
            <v>4053</v>
          </cell>
          <cell r="C3986">
            <v>1590</v>
          </cell>
          <cell r="D3986" t="str">
            <v>AGOSTINI</v>
          </cell>
          <cell r="E3986" t="str">
            <v>FILIPPO</v>
          </cell>
          <cell r="F3986">
            <v>18852.16</v>
          </cell>
        </row>
        <row r="3987">
          <cell r="B3987">
            <v>4064</v>
          </cell>
          <cell r="C3987">
            <v>1595</v>
          </cell>
          <cell r="D3987" t="str">
            <v>MOLESTI</v>
          </cell>
          <cell r="E3987" t="str">
            <v>CATIA</v>
          </cell>
        </row>
        <row r="3988">
          <cell r="B3988">
            <v>3620</v>
          </cell>
          <cell r="C3988">
            <v>1461</v>
          </cell>
          <cell r="D3988" t="str">
            <v>TONCELLI</v>
          </cell>
          <cell r="E3988" t="str">
            <v>BARBARA</v>
          </cell>
        </row>
        <row r="3989">
          <cell r="B3989">
            <v>4088</v>
          </cell>
          <cell r="C3989">
            <v>1605</v>
          </cell>
          <cell r="D3989" t="str">
            <v>BIONDI</v>
          </cell>
          <cell r="E3989" t="str">
            <v>FABIO</v>
          </cell>
        </row>
        <row r="3990">
          <cell r="B3990">
            <v>4089</v>
          </cell>
          <cell r="C3990">
            <v>1605</v>
          </cell>
          <cell r="D3990" t="str">
            <v>BIONDI</v>
          </cell>
          <cell r="E3990" t="str">
            <v>MATILDE</v>
          </cell>
        </row>
        <row r="3991">
          <cell r="B3991">
            <v>4094</v>
          </cell>
          <cell r="C3991">
            <v>1607</v>
          </cell>
          <cell r="D3991" t="str">
            <v>BUONCRISTIANI</v>
          </cell>
          <cell r="E3991" t="str">
            <v>GIULIA</v>
          </cell>
          <cell r="F3991">
            <v>14792.96</v>
          </cell>
        </row>
        <row r="3992">
          <cell r="B3992">
            <v>4095</v>
          </cell>
          <cell r="C3992">
            <v>1608</v>
          </cell>
          <cell r="D3992" t="str">
            <v>GROSSI</v>
          </cell>
          <cell r="E3992" t="str">
            <v>MAILA</v>
          </cell>
          <cell r="F3992">
            <v>11682.55</v>
          </cell>
        </row>
        <row r="3993">
          <cell r="B3993">
            <v>4096</v>
          </cell>
          <cell r="C3993">
            <v>1608</v>
          </cell>
          <cell r="D3993" t="str">
            <v>PASSEROTTI</v>
          </cell>
          <cell r="E3993" t="str">
            <v>TERESA</v>
          </cell>
          <cell r="F3993">
            <v>11682.55</v>
          </cell>
        </row>
        <row r="3994">
          <cell r="B3994">
            <v>4097</v>
          </cell>
          <cell r="C3994">
            <v>1609</v>
          </cell>
          <cell r="D3994" t="str">
            <v>GIACOMELLI</v>
          </cell>
          <cell r="E3994" t="str">
            <v>STEFANIA</v>
          </cell>
          <cell r="F3994">
            <v>21253.45</v>
          </cell>
        </row>
        <row r="3995">
          <cell r="B3995">
            <v>4098</v>
          </cell>
          <cell r="C3995">
            <v>1609</v>
          </cell>
          <cell r="D3995" t="str">
            <v>PESCE</v>
          </cell>
          <cell r="E3995" t="str">
            <v>MELISSA</v>
          </cell>
          <cell r="F3995">
            <v>21253.45</v>
          </cell>
        </row>
        <row r="3996">
          <cell r="B3996">
            <v>4099</v>
          </cell>
          <cell r="C3996">
            <v>1610</v>
          </cell>
          <cell r="D3996" t="str">
            <v>GUERRINI</v>
          </cell>
          <cell r="E3996" t="str">
            <v>SILVIA</v>
          </cell>
        </row>
        <row r="3997">
          <cell r="B3997">
            <v>4100</v>
          </cell>
          <cell r="C3997">
            <v>1610</v>
          </cell>
          <cell r="D3997" t="str">
            <v>LINARI</v>
          </cell>
          <cell r="E3997" t="str">
            <v>FRANCESCO</v>
          </cell>
        </row>
        <row r="3998">
          <cell r="B3998">
            <v>4101</v>
          </cell>
          <cell r="C3998">
            <v>1611</v>
          </cell>
          <cell r="D3998" t="str">
            <v>BIGONCINI</v>
          </cell>
          <cell r="E3998" t="str">
            <v>DILETTA</v>
          </cell>
        </row>
        <row r="3999">
          <cell r="B3999">
            <v>4102</v>
          </cell>
          <cell r="C3999">
            <v>1611</v>
          </cell>
          <cell r="D3999" t="str">
            <v>CERVELLI</v>
          </cell>
          <cell r="E3999" t="str">
            <v>NICO</v>
          </cell>
        </row>
        <row r="4000">
          <cell r="B4000">
            <v>3530</v>
          </cell>
          <cell r="C4000">
            <v>1425</v>
          </cell>
          <cell r="D4000" t="str">
            <v>DONATI</v>
          </cell>
          <cell r="E4000" t="str">
            <v>CAROLINA</v>
          </cell>
          <cell r="F4000">
            <v>235.55</v>
          </cell>
        </row>
        <row r="4001">
          <cell r="B4001">
            <v>4103</v>
          </cell>
          <cell r="C4001">
            <v>1612</v>
          </cell>
          <cell r="D4001" t="str">
            <v>GRECO</v>
          </cell>
          <cell r="E4001" t="str">
            <v>FABIO</v>
          </cell>
        </row>
        <row r="4002">
          <cell r="B4002">
            <v>4105</v>
          </cell>
          <cell r="C4002">
            <v>1613</v>
          </cell>
          <cell r="D4002" t="str">
            <v>BRIGIOTTI</v>
          </cell>
          <cell r="E4002" t="str">
            <v>MASSIMILIANO</v>
          </cell>
          <cell r="F4002">
            <v>20737.259999999998</v>
          </cell>
        </row>
        <row r="4003">
          <cell r="B4003">
            <v>4106</v>
          </cell>
          <cell r="C4003">
            <v>1613</v>
          </cell>
          <cell r="D4003" t="str">
            <v>BRIGIOTTI</v>
          </cell>
          <cell r="E4003" t="str">
            <v>IGOR</v>
          </cell>
          <cell r="F4003">
            <v>20737.259999999998</v>
          </cell>
        </row>
        <row r="4004">
          <cell r="B4004">
            <v>4107</v>
          </cell>
          <cell r="C4004">
            <v>1614</v>
          </cell>
          <cell r="D4004" t="str">
            <v>AIRAGHI</v>
          </cell>
          <cell r="E4004" t="str">
            <v>SILVIA CARLA</v>
          </cell>
          <cell r="F4004">
            <v>20881.38</v>
          </cell>
        </row>
        <row r="4005">
          <cell r="B4005">
            <v>4108</v>
          </cell>
          <cell r="C4005">
            <v>1614</v>
          </cell>
          <cell r="D4005" t="str">
            <v>PESCE</v>
          </cell>
          <cell r="E4005" t="str">
            <v>SIMONE</v>
          </cell>
          <cell r="F4005">
            <v>20881.38</v>
          </cell>
        </row>
        <row r="4006">
          <cell r="B4006">
            <v>4109</v>
          </cell>
          <cell r="C4006">
            <v>1615</v>
          </cell>
          <cell r="D4006" t="str">
            <v>GUIDA</v>
          </cell>
          <cell r="E4006" t="str">
            <v>GERA</v>
          </cell>
          <cell r="F4006">
            <v>22016.34</v>
          </cell>
        </row>
        <row r="4007">
          <cell r="B4007">
            <v>4110</v>
          </cell>
          <cell r="C4007">
            <v>1615</v>
          </cell>
          <cell r="D4007" t="str">
            <v>GALLO</v>
          </cell>
          <cell r="E4007" t="str">
            <v>GINEVRA</v>
          </cell>
          <cell r="F4007">
            <v>22016.34</v>
          </cell>
        </row>
        <row r="4008">
          <cell r="B4008">
            <v>4111</v>
          </cell>
          <cell r="C4008">
            <v>1616</v>
          </cell>
          <cell r="D4008" t="str">
            <v>PACE</v>
          </cell>
          <cell r="E4008" t="str">
            <v>ANTONELLA</v>
          </cell>
          <cell r="F4008">
            <v>14548.43</v>
          </cell>
        </row>
        <row r="4009">
          <cell r="B4009">
            <v>4112</v>
          </cell>
          <cell r="C4009">
            <v>1616</v>
          </cell>
          <cell r="D4009" t="str">
            <v>GRAFFAGNINO</v>
          </cell>
          <cell r="E4009" t="str">
            <v>MEDEA MARIA</v>
          </cell>
          <cell r="F4009">
            <v>14548.43</v>
          </cell>
        </row>
        <row r="4010">
          <cell r="B4010">
            <v>4114</v>
          </cell>
          <cell r="C4010">
            <v>1617</v>
          </cell>
          <cell r="D4010" t="str">
            <v>PAGNI</v>
          </cell>
          <cell r="E4010" t="str">
            <v>FEDERICO</v>
          </cell>
        </row>
        <row r="4011">
          <cell r="B4011">
            <v>4115</v>
          </cell>
          <cell r="C4011">
            <v>1618</v>
          </cell>
          <cell r="D4011" t="str">
            <v>DI BLASI</v>
          </cell>
          <cell r="E4011" t="str">
            <v>ANGELA</v>
          </cell>
          <cell r="F4011">
            <v>20.260000000000002</v>
          </cell>
        </row>
        <row r="4012">
          <cell r="B4012">
            <v>4116</v>
          </cell>
          <cell r="C4012">
            <v>1618</v>
          </cell>
          <cell r="D4012" t="str">
            <v>CURI</v>
          </cell>
          <cell r="E4012" t="str">
            <v>VALENTINA</v>
          </cell>
          <cell r="F4012">
            <v>20.260000000000002</v>
          </cell>
        </row>
        <row r="4013">
          <cell r="B4013">
            <v>4117</v>
          </cell>
          <cell r="C4013">
            <v>1619</v>
          </cell>
          <cell r="D4013" t="str">
            <v>ZAMPILLI</v>
          </cell>
          <cell r="E4013" t="str">
            <v>VALENTINA</v>
          </cell>
        </row>
        <row r="4014">
          <cell r="B4014">
            <v>4118</v>
          </cell>
          <cell r="C4014">
            <v>1619</v>
          </cell>
          <cell r="D4014" t="str">
            <v>GIGLIOFIORITO</v>
          </cell>
          <cell r="E4014" t="str">
            <v>BRIGIDA</v>
          </cell>
        </row>
        <row r="4015">
          <cell r="B4015">
            <v>4120</v>
          </cell>
          <cell r="C4015">
            <v>1620</v>
          </cell>
          <cell r="D4015" t="str">
            <v>LAPACE</v>
          </cell>
          <cell r="E4015" t="str">
            <v>MATILDE</v>
          </cell>
          <cell r="F4015">
            <v>10260.09</v>
          </cell>
        </row>
        <row r="4016">
          <cell r="B4016">
            <v>4121</v>
          </cell>
          <cell r="C4016">
            <v>1621</v>
          </cell>
          <cell r="D4016" t="str">
            <v>BACCI</v>
          </cell>
          <cell r="E4016" t="str">
            <v>MATTEO</v>
          </cell>
        </row>
        <row r="4017">
          <cell r="B4017">
            <v>4122</v>
          </cell>
          <cell r="C4017">
            <v>1621</v>
          </cell>
          <cell r="D4017" t="str">
            <v>BACCI</v>
          </cell>
          <cell r="E4017" t="str">
            <v>SOFIA</v>
          </cell>
        </row>
        <row r="4018">
          <cell r="B4018">
            <v>4123</v>
          </cell>
          <cell r="C4018">
            <v>1622</v>
          </cell>
          <cell r="D4018" t="str">
            <v>JAROSINSKA</v>
          </cell>
          <cell r="E4018" t="str">
            <v>MAGDALENA LIDIA</v>
          </cell>
          <cell r="F4018">
            <v>22696.32</v>
          </cell>
        </row>
        <row r="4019">
          <cell r="B4019">
            <v>4124</v>
          </cell>
          <cell r="C4019">
            <v>1622</v>
          </cell>
          <cell r="D4019" t="str">
            <v>TESTI</v>
          </cell>
          <cell r="E4019" t="str">
            <v>PIETRO</v>
          </cell>
          <cell r="F4019">
            <v>22696.32</v>
          </cell>
        </row>
        <row r="4020">
          <cell r="B4020">
            <v>4125</v>
          </cell>
          <cell r="C4020">
            <v>1483</v>
          </cell>
          <cell r="D4020" t="str">
            <v>DE FILIPPIS</v>
          </cell>
          <cell r="E4020" t="str">
            <v>DAVIDE</v>
          </cell>
          <cell r="F4020">
            <v>20255.77</v>
          </cell>
        </row>
        <row r="4021">
          <cell r="B4021">
            <v>1659</v>
          </cell>
          <cell r="C4021">
            <v>719</v>
          </cell>
          <cell r="D4021" t="str">
            <v>MIELE</v>
          </cell>
          <cell r="E4021" t="str">
            <v>LORENZO</v>
          </cell>
          <cell r="F4021">
            <v>22121.279999999999</v>
          </cell>
        </row>
        <row r="4022">
          <cell r="B4022">
            <v>2640</v>
          </cell>
          <cell r="C4022">
            <v>778</v>
          </cell>
          <cell r="D4022" t="str">
            <v>HU</v>
          </cell>
          <cell r="E4022" t="str">
            <v>ALISA</v>
          </cell>
        </row>
        <row r="4023">
          <cell r="B4023">
            <v>4005</v>
          </cell>
          <cell r="C4023">
            <v>1572</v>
          </cell>
          <cell r="D4023" t="str">
            <v>MENDOZA TROYA</v>
          </cell>
          <cell r="E4023" t="str">
            <v>XAVIER</v>
          </cell>
          <cell r="F4023">
            <v>0</v>
          </cell>
        </row>
        <row r="4024">
          <cell r="B4024">
            <v>4082</v>
          </cell>
          <cell r="C4024">
            <v>920</v>
          </cell>
          <cell r="D4024" t="str">
            <v>MURAGLIA</v>
          </cell>
          <cell r="E4024" t="str">
            <v>JACOPO</v>
          </cell>
          <cell r="F4024">
            <v>16306.18</v>
          </cell>
        </row>
        <row r="4025">
          <cell r="B4025">
            <v>1234</v>
          </cell>
          <cell r="C4025">
            <v>528</v>
          </cell>
          <cell r="D4025" t="str">
            <v>DEGL'INNOCENTI</v>
          </cell>
          <cell r="E4025" t="str">
            <v>FILIPPO</v>
          </cell>
          <cell r="F4025">
            <v>19202.669999999998</v>
          </cell>
        </row>
        <row r="4026">
          <cell r="B4026">
            <v>4092</v>
          </cell>
          <cell r="C4026">
            <v>1606</v>
          </cell>
          <cell r="D4026" t="str">
            <v>ROSSI</v>
          </cell>
          <cell r="E4026" t="str">
            <v>ANDREA GIULIA</v>
          </cell>
          <cell r="F4026">
            <v>7120</v>
          </cell>
        </row>
        <row r="4027">
          <cell r="B4027">
            <v>4091</v>
          </cell>
          <cell r="C4027">
            <v>1606</v>
          </cell>
          <cell r="D4027" t="str">
            <v>GHERARDI</v>
          </cell>
          <cell r="E4027" t="str">
            <v>ILARIA</v>
          </cell>
          <cell r="F4027">
            <v>7120</v>
          </cell>
        </row>
        <row r="4028">
          <cell r="B4028">
            <v>4086</v>
          </cell>
          <cell r="C4028">
            <v>1604</v>
          </cell>
          <cell r="D4028" t="str">
            <v>DERI</v>
          </cell>
          <cell r="E4028" t="str">
            <v>FEDERICA</v>
          </cell>
          <cell r="F4028">
            <v>34364.79</v>
          </cell>
        </row>
        <row r="4029">
          <cell r="B4029">
            <v>4119</v>
          </cell>
          <cell r="C4029">
            <v>1620</v>
          </cell>
          <cell r="D4029" t="str">
            <v>ORSI</v>
          </cell>
          <cell r="E4029" t="str">
            <v>LAURA</v>
          </cell>
          <cell r="F4029">
            <v>10260.09</v>
          </cell>
        </row>
        <row r="4030">
          <cell r="B4030">
            <v>4113</v>
          </cell>
          <cell r="C4030">
            <v>1617</v>
          </cell>
          <cell r="D4030" t="str">
            <v>FATTICCIONI</v>
          </cell>
          <cell r="E4030" t="str">
            <v>SARA</v>
          </cell>
        </row>
        <row r="4031">
          <cell r="B4031">
            <v>4093</v>
          </cell>
          <cell r="C4031">
            <v>1607</v>
          </cell>
          <cell r="D4031" t="str">
            <v>BUONCRISTIANI</v>
          </cell>
          <cell r="E4031" t="str">
            <v>FILIPPO</v>
          </cell>
          <cell r="F4031">
            <v>14792.96</v>
          </cell>
        </row>
        <row r="4032">
          <cell r="B4032">
            <v>4104</v>
          </cell>
          <cell r="C4032">
            <v>1612</v>
          </cell>
          <cell r="D4032" t="str">
            <v>GRECO</v>
          </cell>
          <cell r="E4032" t="str">
            <v>ALICE</v>
          </cell>
        </row>
        <row r="4033">
          <cell r="B4033">
            <v>3752</v>
          </cell>
          <cell r="C4033">
            <v>1503</v>
          </cell>
          <cell r="D4033" t="str">
            <v>VOLPI</v>
          </cell>
          <cell r="E4033" t="str">
            <v>ROBERTO</v>
          </cell>
        </row>
        <row r="4034">
          <cell r="B4034">
            <v>4128</v>
          </cell>
          <cell r="C4034">
            <v>1624</v>
          </cell>
          <cell r="D4034" t="str">
            <v>BIGAZZI</v>
          </cell>
          <cell r="E4034" t="str">
            <v>VALENTINA</v>
          </cell>
          <cell r="F4034">
            <v>5505.16</v>
          </cell>
        </row>
        <row r="4035">
          <cell r="B4035">
            <v>4129</v>
          </cell>
          <cell r="C4035">
            <v>1624</v>
          </cell>
          <cell r="D4035" t="str">
            <v>EL IDRISSI</v>
          </cell>
          <cell r="E4035" t="str">
            <v>FATIMA</v>
          </cell>
          <cell r="F4035">
            <v>5505.16</v>
          </cell>
        </row>
        <row r="4036">
          <cell r="B4036">
            <v>4130</v>
          </cell>
          <cell r="C4036">
            <v>1625</v>
          </cell>
          <cell r="D4036" t="str">
            <v>YU</v>
          </cell>
          <cell r="E4036" t="str">
            <v>JIANHUA</v>
          </cell>
        </row>
        <row r="4037">
          <cell r="B4037">
            <v>4132</v>
          </cell>
          <cell r="C4037">
            <v>1626</v>
          </cell>
          <cell r="D4037" t="str">
            <v>SPITALERI</v>
          </cell>
          <cell r="E4037" t="str">
            <v>CARMEN</v>
          </cell>
          <cell r="F4037">
            <v>3768.14</v>
          </cell>
        </row>
        <row r="4038">
          <cell r="B4038">
            <v>4133</v>
          </cell>
          <cell r="C4038">
            <v>1626</v>
          </cell>
          <cell r="D4038" t="str">
            <v>BIONDO</v>
          </cell>
          <cell r="E4038" t="str">
            <v>EMILY</v>
          </cell>
          <cell r="F4038">
            <v>3768.14</v>
          </cell>
        </row>
        <row r="4039">
          <cell r="B4039">
            <v>4141</v>
          </cell>
          <cell r="C4039">
            <v>1630</v>
          </cell>
          <cell r="D4039" t="str">
            <v>PLAIA</v>
          </cell>
          <cell r="E4039" t="str">
            <v>MONICA</v>
          </cell>
        </row>
        <row r="4040">
          <cell r="B4040">
            <v>4144</v>
          </cell>
          <cell r="C4040">
            <v>1631</v>
          </cell>
          <cell r="D4040" t="str">
            <v>LATO</v>
          </cell>
          <cell r="E4040" t="str">
            <v>ANNARITA</v>
          </cell>
          <cell r="F4040">
            <v>11929.05</v>
          </cell>
        </row>
        <row r="4041">
          <cell r="B4041">
            <v>4145</v>
          </cell>
          <cell r="C4041">
            <v>1631</v>
          </cell>
          <cell r="D4041" t="str">
            <v>DI MONTE</v>
          </cell>
          <cell r="E4041" t="str">
            <v>MORGANA</v>
          </cell>
          <cell r="F4041">
            <v>11929.05</v>
          </cell>
        </row>
        <row r="4042">
          <cell r="B4042">
            <v>4146</v>
          </cell>
          <cell r="C4042">
            <v>1632</v>
          </cell>
          <cell r="D4042" t="str">
            <v>SALVINI</v>
          </cell>
          <cell r="E4042" t="str">
            <v>MASSIMILIANO</v>
          </cell>
        </row>
        <row r="4043">
          <cell r="B4043">
            <v>4147</v>
          </cell>
          <cell r="C4043">
            <v>1632</v>
          </cell>
          <cell r="D4043" t="str">
            <v>SALVINI</v>
          </cell>
          <cell r="E4043" t="str">
            <v>FABIO</v>
          </cell>
        </row>
        <row r="4044">
          <cell r="B4044">
            <v>4148</v>
          </cell>
          <cell r="C4044">
            <v>1632</v>
          </cell>
          <cell r="D4044" t="str">
            <v>SALVINI</v>
          </cell>
          <cell r="E4044" t="str">
            <v>GIULIA</v>
          </cell>
        </row>
        <row r="4045">
          <cell r="B4045">
            <v>2035</v>
          </cell>
          <cell r="C4045">
            <v>876</v>
          </cell>
          <cell r="D4045" t="str">
            <v>DI CHIARA</v>
          </cell>
          <cell r="E4045" t="str">
            <v>LUIGINA</v>
          </cell>
        </row>
        <row r="4046">
          <cell r="B4046">
            <v>4149</v>
          </cell>
          <cell r="C4046">
            <v>1633</v>
          </cell>
          <cell r="D4046" t="str">
            <v>XHAMUCA</v>
          </cell>
          <cell r="E4046" t="str">
            <v>ARDEIDA</v>
          </cell>
          <cell r="F4046">
            <v>8712.5400000000009</v>
          </cell>
        </row>
        <row r="4047">
          <cell r="B4047">
            <v>4151</v>
          </cell>
          <cell r="C4047">
            <v>1462</v>
          </cell>
          <cell r="D4047" t="str">
            <v>MASI</v>
          </cell>
          <cell r="E4047" t="str">
            <v>STEFANO</v>
          </cell>
        </row>
        <row r="4048">
          <cell r="B4048">
            <v>4152</v>
          </cell>
          <cell r="C4048">
            <v>456</v>
          </cell>
          <cell r="D4048" t="str">
            <v>CASPANI</v>
          </cell>
          <cell r="E4048" t="str">
            <v>MATILDE</v>
          </cell>
        </row>
        <row r="4049">
          <cell r="B4049">
            <v>4153</v>
          </cell>
          <cell r="C4049">
            <v>1634</v>
          </cell>
          <cell r="D4049" t="str">
            <v>MANNUCCI</v>
          </cell>
          <cell r="E4049" t="str">
            <v>GIACOMO</v>
          </cell>
        </row>
        <row r="4050">
          <cell r="B4050">
            <v>4154</v>
          </cell>
          <cell r="C4050">
            <v>1634</v>
          </cell>
          <cell r="D4050" t="str">
            <v>MANNUCCI</v>
          </cell>
          <cell r="E4050" t="str">
            <v>ELIA</v>
          </cell>
        </row>
        <row r="4051">
          <cell r="B4051">
            <v>1481</v>
          </cell>
          <cell r="C4051">
            <v>634</v>
          </cell>
          <cell r="D4051" t="str">
            <v>LENZINI</v>
          </cell>
          <cell r="E4051" t="str">
            <v>NICOLO'</v>
          </cell>
          <cell r="F4051">
            <v>18136.919999999998</v>
          </cell>
        </row>
        <row r="4052">
          <cell r="B4052">
            <v>1299</v>
          </cell>
          <cell r="C4052">
            <v>559</v>
          </cell>
          <cell r="D4052" t="str">
            <v>DUMITRASCU</v>
          </cell>
          <cell r="E4052" t="str">
            <v>YASMINA ELENA</v>
          </cell>
          <cell r="F4052">
            <v>4191.8599999999997</v>
          </cell>
        </row>
        <row r="4053">
          <cell r="B4053">
            <v>2382</v>
          </cell>
          <cell r="C4053">
            <v>582</v>
          </cell>
          <cell r="D4053" t="str">
            <v>VATHI</v>
          </cell>
          <cell r="E4053" t="str">
            <v>SEBASTIAN</v>
          </cell>
          <cell r="F4053">
            <v>848.78</v>
          </cell>
        </row>
        <row r="4054">
          <cell r="B4054">
            <v>2781</v>
          </cell>
          <cell r="C4054">
            <v>667</v>
          </cell>
          <cell r="D4054" t="str">
            <v>SEFA</v>
          </cell>
          <cell r="E4054" t="str">
            <v>MARCO</v>
          </cell>
          <cell r="F4054">
            <v>2787.07</v>
          </cell>
        </row>
        <row r="4055">
          <cell r="B4055">
            <v>4135</v>
          </cell>
          <cell r="C4055">
            <v>1627</v>
          </cell>
          <cell r="D4055" t="str">
            <v>LUCIA</v>
          </cell>
          <cell r="E4055" t="str">
            <v>ALESSANDRO</v>
          </cell>
          <cell r="F4055">
            <v>4748.37</v>
          </cell>
        </row>
        <row r="4056">
          <cell r="B4056">
            <v>4134</v>
          </cell>
          <cell r="C4056">
            <v>1627</v>
          </cell>
          <cell r="D4056" t="str">
            <v>MANGINI</v>
          </cell>
          <cell r="E4056" t="str">
            <v>ELISA</v>
          </cell>
          <cell r="F4056">
            <v>4748.37</v>
          </cell>
        </row>
        <row r="4057">
          <cell r="B4057">
            <v>4136</v>
          </cell>
          <cell r="C4057">
            <v>1628</v>
          </cell>
          <cell r="D4057" t="str">
            <v>FIORI</v>
          </cell>
          <cell r="E4057" t="str">
            <v>ELENA</v>
          </cell>
          <cell r="F4057">
            <v>24116.45</v>
          </cell>
        </row>
        <row r="4058">
          <cell r="B4058">
            <v>4137</v>
          </cell>
          <cell r="C4058">
            <v>1628</v>
          </cell>
          <cell r="D4058" t="str">
            <v>TURELLI</v>
          </cell>
          <cell r="E4058" t="str">
            <v>GIADA</v>
          </cell>
          <cell r="F4058">
            <v>24116.45</v>
          </cell>
        </row>
        <row r="4059">
          <cell r="B4059">
            <v>4138</v>
          </cell>
          <cell r="C4059">
            <v>1628</v>
          </cell>
          <cell r="D4059" t="str">
            <v>TURELLI</v>
          </cell>
          <cell r="E4059" t="str">
            <v>GIANNA</v>
          </cell>
          <cell r="F4059">
            <v>24116.45</v>
          </cell>
        </row>
        <row r="4060">
          <cell r="B4060">
            <v>4155</v>
          </cell>
          <cell r="C4060">
            <v>1635</v>
          </cell>
          <cell r="D4060" t="str">
            <v>PANICUCCI</v>
          </cell>
          <cell r="E4060" t="str">
            <v>VALENTINA</v>
          </cell>
          <cell r="F4060">
            <v>19229.47</v>
          </cell>
        </row>
        <row r="4061">
          <cell r="B4061">
            <v>4156</v>
          </cell>
          <cell r="C4061">
            <v>1635</v>
          </cell>
          <cell r="D4061" t="str">
            <v>PANATTONI</v>
          </cell>
          <cell r="E4061" t="str">
            <v>VALERIO</v>
          </cell>
          <cell r="F4061">
            <v>19229.47</v>
          </cell>
        </row>
        <row r="4062">
          <cell r="B4062">
            <v>4157</v>
          </cell>
          <cell r="C4062">
            <v>1635</v>
          </cell>
          <cell r="D4062" t="str">
            <v>PANATTONI</v>
          </cell>
          <cell r="E4062" t="str">
            <v>RICCARDO</v>
          </cell>
          <cell r="F4062">
            <v>19229.47</v>
          </cell>
        </row>
        <row r="4063">
          <cell r="B4063">
            <v>4158</v>
          </cell>
          <cell r="C4063">
            <v>1082</v>
          </cell>
          <cell r="D4063" t="str">
            <v>EL MOTTAKI</v>
          </cell>
          <cell r="E4063" t="str">
            <v>LEKBIR</v>
          </cell>
          <cell r="F4063">
            <v>0</v>
          </cell>
        </row>
        <row r="4064">
          <cell r="B4064">
            <v>4159</v>
          </cell>
          <cell r="C4064">
            <v>1636</v>
          </cell>
          <cell r="D4064" t="str">
            <v>ETTAJANI</v>
          </cell>
          <cell r="E4064" t="str">
            <v>YOUNES</v>
          </cell>
          <cell r="F4064">
            <v>8201.4699999999993</v>
          </cell>
        </row>
        <row r="4065">
          <cell r="B4065">
            <v>4161</v>
          </cell>
          <cell r="C4065">
            <v>1637</v>
          </cell>
          <cell r="D4065" t="str">
            <v>GRAVILI</v>
          </cell>
          <cell r="E4065" t="str">
            <v>ANNA IMMACOLATA</v>
          </cell>
        </row>
        <row r="4066">
          <cell r="B4066">
            <v>4162</v>
          </cell>
          <cell r="C4066">
            <v>1637</v>
          </cell>
          <cell r="D4066" t="str">
            <v>BRIGANTI</v>
          </cell>
          <cell r="E4066" t="str">
            <v>SOFIA</v>
          </cell>
        </row>
        <row r="4067">
          <cell r="B4067">
            <v>4163</v>
          </cell>
          <cell r="C4067">
            <v>620</v>
          </cell>
          <cell r="D4067" t="str">
            <v>FARRUGGIA</v>
          </cell>
          <cell r="E4067" t="str">
            <v>STEFANO</v>
          </cell>
        </row>
        <row r="4068">
          <cell r="B4068">
            <v>1866</v>
          </cell>
          <cell r="C4068">
            <v>806</v>
          </cell>
          <cell r="D4068" t="str">
            <v>ROCCHI</v>
          </cell>
          <cell r="E4068" t="str">
            <v>ROBERTO</v>
          </cell>
        </row>
        <row r="4069">
          <cell r="B4069">
            <v>4164</v>
          </cell>
          <cell r="C4069">
            <v>586</v>
          </cell>
          <cell r="D4069" t="str">
            <v>CECCONI</v>
          </cell>
          <cell r="E4069" t="str">
            <v>ILARIA MARIA</v>
          </cell>
        </row>
        <row r="4070">
          <cell r="B4070">
            <v>4165</v>
          </cell>
          <cell r="C4070">
            <v>133</v>
          </cell>
          <cell r="D4070" t="str">
            <v>RADICE</v>
          </cell>
          <cell r="E4070" t="str">
            <v>AMBROGIO</v>
          </cell>
        </row>
        <row r="4071">
          <cell r="B4071">
            <v>4166</v>
          </cell>
          <cell r="C4071">
            <v>328</v>
          </cell>
          <cell r="D4071" t="str">
            <v>ULAJ</v>
          </cell>
          <cell r="E4071" t="str">
            <v>LUCIANA</v>
          </cell>
          <cell r="F4071">
            <v>0</v>
          </cell>
        </row>
        <row r="4072">
          <cell r="B4072">
            <v>4140</v>
          </cell>
          <cell r="C4072">
            <v>1629</v>
          </cell>
          <cell r="D4072" t="str">
            <v>TICCIATI</v>
          </cell>
          <cell r="E4072" t="str">
            <v>EMMA</v>
          </cell>
          <cell r="F4072">
            <v>29684.41</v>
          </cell>
        </row>
        <row r="4073">
          <cell r="B4073">
            <v>4167</v>
          </cell>
          <cell r="C4073">
            <v>668</v>
          </cell>
          <cell r="D4073" t="str">
            <v>SPANO'</v>
          </cell>
          <cell r="E4073" t="str">
            <v>DANIEL</v>
          </cell>
          <cell r="F4073">
            <v>3995.69</v>
          </cell>
        </row>
        <row r="4074">
          <cell r="B4074">
            <v>4173</v>
          </cell>
          <cell r="C4074">
            <v>43</v>
          </cell>
          <cell r="D4074" t="str">
            <v>VIGNETTI</v>
          </cell>
          <cell r="E4074" t="str">
            <v>MALAIKA</v>
          </cell>
          <cell r="F4074">
            <v>15172.54</v>
          </cell>
        </row>
        <row r="4075">
          <cell r="B4075">
            <v>4168</v>
          </cell>
          <cell r="C4075">
            <v>1638</v>
          </cell>
          <cell r="D4075" t="str">
            <v>AMIR</v>
          </cell>
          <cell r="E4075" t="str">
            <v>SAID</v>
          </cell>
          <cell r="F4075">
            <v>3844.57</v>
          </cell>
        </row>
        <row r="4076">
          <cell r="B4076">
            <v>4169</v>
          </cell>
          <cell r="C4076">
            <v>1638</v>
          </cell>
          <cell r="D4076" t="str">
            <v>AMIR</v>
          </cell>
          <cell r="E4076" t="str">
            <v>YOUNES</v>
          </cell>
          <cell r="F4076">
            <v>3844.57</v>
          </cell>
        </row>
        <row r="4077">
          <cell r="B4077">
            <v>4170</v>
          </cell>
          <cell r="C4077">
            <v>1638</v>
          </cell>
          <cell r="D4077" t="str">
            <v>AMIR</v>
          </cell>
          <cell r="E4077" t="str">
            <v>RAYAN</v>
          </cell>
          <cell r="F4077">
            <v>3844.57</v>
          </cell>
        </row>
        <row r="4078">
          <cell r="B4078">
            <v>4172</v>
          </cell>
          <cell r="C4078">
            <v>1638</v>
          </cell>
          <cell r="D4078" t="str">
            <v>AMIR</v>
          </cell>
          <cell r="E4078" t="str">
            <v>BASSMA</v>
          </cell>
          <cell r="F4078">
            <v>3844.57</v>
          </cell>
        </row>
        <row r="4079">
          <cell r="B4079">
            <v>4174</v>
          </cell>
          <cell r="C4079">
            <v>377</v>
          </cell>
          <cell r="D4079" t="str">
            <v>SALTO</v>
          </cell>
          <cell r="E4079" t="str">
            <v>GAIA</v>
          </cell>
          <cell r="F4079">
            <v>6338.38</v>
          </cell>
        </row>
        <row r="4080">
          <cell r="B4080">
            <v>4126</v>
          </cell>
          <cell r="C4080">
            <v>1623</v>
          </cell>
          <cell r="D4080" t="str">
            <v>MACCHIA</v>
          </cell>
          <cell r="E4080" t="str">
            <v>FEDERICO</v>
          </cell>
        </row>
        <row r="4081">
          <cell r="B4081">
            <v>4175</v>
          </cell>
          <cell r="C4081">
            <v>332</v>
          </cell>
          <cell r="D4081" t="str">
            <v>JAHJA</v>
          </cell>
          <cell r="E4081" t="str">
            <v>FILLORETE</v>
          </cell>
          <cell r="F4081">
            <v>1947.35</v>
          </cell>
        </row>
        <row r="4082">
          <cell r="B4082">
            <v>1472</v>
          </cell>
          <cell r="C4082">
            <v>630</v>
          </cell>
          <cell r="D4082" t="str">
            <v>BESSI</v>
          </cell>
          <cell r="E4082" t="str">
            <v>VALENTINA</v>
          </cell>
        </row>
        <row r="4083">
          <cell r="B4083">
            <v>1658</v>
          </cell>
          <cell r="C4083">
            <v>719</v>
          </cell>
          <cell r="D4083" t="str">
            <v>MIELE</v>
          </cell>
          <cell r="E4083" t="str">
            <v>ANIELLO</v>
          </cell>
          <cell r="F4083">
            <v>22121.279999999999</v>
          </cell>
        </row>
        <row r="4084">
          <cell r="B4084">
            <v>4143</v>
          </cell>
          <cell r="C4084">
            <v>1630</v>
          </cell>
          <cell r="D4084" t="str">
            <v>PIETRONI</v>
          </cell>
          <cell r="E4084" t="str">
            <v>PIETRO</v>
          </cell>
        </row>
        <row r="4085">
          <cell r="B4085">
            <v>4142</v>
          </cell>
          <cell r="C4085">
            <v>1630</v>
          </cell>
          <cell r="D4085" t="str">
            <v>PIETRONI</v>
          </cell>
          <cell r="E4085" t="str">
            <v>GAIA</v>
          </cell>
        </row>
        <row r="4086">
          <cell r="B4086">
            <v>4150</v>
          </cell>
          <cell r="C4086">
            <v>1633</v>
          </cell>
          <cell r="D4086" t="str">
            <v>KOLOVANI</v>
          </cell>
          <cell r="E4086" t="str">
            <v>CHLOE'</v>
          </cell>
          <cell r="F4086">
            <v>8712.5400000000009</v>
          </cell>
        </row>
        <row r="4087">
          <cell r="B4087">
            <v>1131</v>
          </cell>
          <cell r="C4087">
            <v>477</v>
          </cell>
          <cell r="D4087" t="str">
            <v>TURIZIO</v>
          </cell>
          <cell r="E4087" t="str">
            <v>TIMOTHY</v>
          </cell>
          <cell r="F4087">
            <v>11353.25</v>
          </cell>
        </row>
        <row r="4088">
          <cell r="B4088">
            <v>4176</v>
          </cell>
          <cell r="C4088">
            <v>1639</v>
          </cell>
          <cell r="D4088" t="str">
            <v>TSYBUNOVA</v>
          </cell>
          <cell r="E4088" t="str">
            <v>NATALYA</v>
          </cell>
        </row>
        <row r="4089">
          <cell r="B4089">
            <v>4177</v>
          </cell>
          <cell r="C4089">
            <v>1639</v>
          </cell>
          <cell r="D4089" t="str">
            <v>BACCI</v>
          </cell>
          <cell r="E4089" t="str">
            <v>ALESSANDRA</v>
          </cell>
        </row>
        <row r="4090">
          <cell r="B4090">
            <v>4178</v>
          </cell>
          <cell r="C4090">
            <v>1640</v>
          </cell>
          <cell r="D4090" t="str">
            <v>GUERRA</v>
          </cell>
          <cell r="E4090" t="str">
            <v>MAURIZIO</v>
          </cell>
          <cell r="F4090">
            <v>6052.4</v>
          </cell>
        </row>
        <row r="4091">
          <cell r="B4091">
            <v>4179</v>
          </cell>
          <cell r="C4091">
            <v>1640</v>
          </cell>
          <cell r="D4091" t="str">
            <v>GUERRA</v>
          </cell>
          <cell r="E4091" t="str">
            <v>NICOLA</v>
          </cell>
          <cell r="F4091">
            <v>6052.4</v>
          </cell>
        </row>
        <row r="4092">
          <cell r="B4092">
            <v>4183</v>
          </cell>
          <cell r="C4092">
            <v>1641</v>
          </cell>
          <cell r="D4092" t="str">
            <v>BERNARDESCHI</v>
          </cell>
          <cell r="E4092" t="str">
            <v>ALICE</v>
          </cell>
        </row>
        <row r="4093">
          <cell r="B4093">
            <v>4184</v>
          </cell>
          <cell r="C4093">
            <v>1642</v>
          </cell>
          <cell r="D4093" t="str">
            <v>CENTONZA</v>
          </cell>
          <cell r="E4093" t="str">
            <v>MASSIMO</v>
          </cell>
        </row>
        <row r="4094">
          <cell r="B4094">
            <v>4185</v>
          </cell>
          <cell r="C4094">
            <v>1642</v>
          </cell>
          <cell r="D4094" t="str">
            <v>CENTONZAU</v>
          </cell>
          <cell r="E4094" t="str">
            <v>GABRIELE</v>
          </cell>
        </row>
        <row r="4095">
          <cell r="B4095">
            <v>4186</v>
          </cell>
          <cell r="C4095">
            <v>1643</v>
          </cell>
          <cell r="D4095" t="str">
            <v>CENTONZA</v>
          </cell>
          <cell r="E4095" t="str">
            <v>MASSIMO</v>
          </cell>
        </row>
        <row r="4096">
          <cell r="B4096">
            <v>4182</v>
          </cell>
          <cell r="C4096">
            <v>1641</v>
          </cell>
          <cell r="D4096" t="str">
            <v>BERNARDESCHI</v>
          </cell>
          <cell r="E4096" t="str">
            <v>SAMUELE</v>
          </cell>
        </row>
        <row r="4097">
          <cell r="B4097">
            <v>4181</v>
          </cell>
          <cell r="C4097">
            <v>1641</v>
          </cell>
          <cell r="D4097" t="str">
            <v>FORNASIER</v>
          </cell>
          <cell r="E4097" t="str">
            <v>LAURA</v>
          </cell>
        </row>
        <row r="4098">
          <cell r="B4098">
            <v>4188</v>
          </cell>
          <cell r="C4098">
            <v>1644</v>
          </cell>
          <cell r="D4098" t="str">
            <v>FALCHI</v>
          </cell>
          <cell r="E4098" t="str">
            <v>JENNY</v>
          </cell>
        </row>
        <row r="4099">
          <cell r="B4099">
            <v>4189</v>
          </cell>
          <cell r="C4099">
            <v>1644</v>
          </cell>
          <cell r="D4099" t="str">
            <v>TROCCHI</v>
          </cell>
          <cell r="E4099" t="str">
            <v>FRANCESCO</v>
          </cell>
        </row>
        <row r="4100">
          <cell r="B4100">
            <v>4180</v>
          </cell>
          <cell r="C4100">
            <v>965</v>
          </cell>
          <cell r="D4100" t="str">
            <v>FIORI</v>
          </cell>
          <cell r="E4100" t="str">
            <v>RACHELE</v>
          </cell>
        </row>
        <row r="4101">
          <cell r="B4101">
            <v>4190</v>
          </cell>
          <cell r="C4101">
            <v>932</v>
          </cell>
          <cell r="D4101" t="str">
            <v>LUCCHINO</v>
          </cell>
          <cell r="E4101" t="str">
            <v>GEMMA</v>
          </cell>
          <cell r="F4101">
            <v>576.86</v>
          </cell>
        </row>
        <row r="4102">
          <cell r="B4102">
            <v>4191</v>
          </cell>
          <cell r="C4102">
            <v>1645</v>
          </cell>
          <cell r="D4102" t="str">
            <v>PAOLIERI</v>
          </cell>
          <cell r="E4102" t="str">
            <v>LARA</v>
          </cell>
        </row>
        <row r="4103">
          <cell r="B4103">
            <v>4195</v>
          </cell>
          <cell r="C4103">
            <v>1647</v>
          </cell>
          <cell r="D4103" t="str">
            <v>DICU</v>
          </cell>
          <cell r="E4103" t="str">
            <v>DIANA</v>
          </cell>
          <cell r="F4103">
            <v>4169.0200000000004</v>
          </cell>
        </row>
        <row r="4104">
          <cell r="B4104">
            <v>4196</v>
          </cell>
          <cell r="C4104">
            <v>1647</v>
          </cell>
          <cell r="D4104" t="str">
            <v>ILIESCU</v>
          </cell>
          <cell r="E4104" t="str">
            <v>DARIO</v>
          </cell>
          <cell r="F4104">
            <v>4169.0200000000004</v>
          </cell>
        </row>
        <row r="4105">
          <cell r="B4105">
            <v>4197</v>
          </cell>
          <cell r="C4105">
            <v>1648</v>
          </cell>
          <cell r="D4105" t="str">
            <v>FUSI</v>
          </cell>
          <cell r="E4105" t="str">
            <v>STEFANO</v>
          </cell>
          <cell r="F4105">
            <v>23156.11</v>
          </cell>
        </row>
        <row r="4106">
          <cell r="B4106">
            <v>4198</v>
          </cell>
          <cell r="C4106">
            <v>1648</v>
          </cell>
          <cell r="D4106" t="str">
            <v>FUSI</v>
          </cell>
          <cell r="E4106" t="str">
            <v>GIULIA</v>
          </cell>
          <cell r="F4106">
            <v>23156.11</v>
          </cell>
        </row>
        <row r="4107">
          <cell r="B4107">
            <v>4199</v>
          </cell>
          <cell r="C4107">
            <v>1649</v>
          </cell>
          <cell r="D4107" t="str">
            <v>MENNINI</v>
          </cell>
          <cell r="E4107" t="str">
            <v>IRENE</v>
          </cell>
        </row>
        <row r="4108">
          <cell r="B4108">
            <v>4200</v>
          </cell>
          <cell r="C4108">
            <v>1649</v>
          </cell>
          <cell r="D4108" t="str">
            <v>BERNARDESCHI</v>
          </cell>
          <cell r="E4108" t="str">
            <v>GREGORIO</v>
          </cell>
        </row>
        <row r="4109">
          <cell r="B4109">
            <v>4201</v>
          </cell>
          <cell r="C4109">
            <v>1650</v>
          </cell>
          <cell r="D4109" t="str">
            <v>DELSEPPIA</v>
          </cell>
          <cell r="E4109" t="str">
            <v>MADDALENA</v>
          </cell>
        </row>
        <row r="4110">
          <cell r="B4110">
            <v>4202</v>
          </cell>
          <cell r="C4110">
            <v>1650</v>
          </cell>
          <cell r="D4110" t="str">
            <v>FAVILLI</v>
          </cell>
          <cell r="E4110" t="str">
            <v>GIULIA</v>
          </cell>
        </row>
        <row r="4111">
          <cell r="B4111">
            <v>4204</v>
          </cell>
          <cell r="C4111">
            <v>1651</v>
          </cell>
          <cell r="D4111" t="str">
            <v>TROVATELLI</v>
          </cell>
          <cell r="E4111" t="str">
            <v>ERIKA</v>
          </cell>
        </row>
        <row r="4112">
          <cell r="B4112">
            <v>4205</v>
          </cell>
          <cell r="C4112">
            <v>1651</v>
          </cell>
          <cell r="D4112" t="str">
            <v>BARTOLI</v>
          </cell>
          <cell r="E4112" t="str">
            <v>FRIDA</v>
          </cell>
        </row>
        <row r="4113">
          <cell r="B4113">
            <v>4206</v>
          </cell>
          <cell r="C4113">
            <v>1652</v>
          </cell>
          <cell r="D4113" t="str">
            <v>DI SALVO</v>
          </cell>
          <cell r="E4113" t="str">
            <v>MARISA</v>
          </cell>
          <cell r="F4113">
            <v>15920.1</v>
          </cell>
        </row>
        <row r="4114">
          <cell r="B4114">
            <v>4207</v>
          </cell>
          <cell r="C4114">
            <v>1652</v>
          </cell>
          <cell r="D4114" t="str">
            <v>CECCANTI</v>
          </cell>
          <cell r="E4114" t="str">
            <v>SAMUELE</v>
          </cell>
          <cell r="F4114">
            <v>15920.1</v>
          </cell>
        </row>
        <row r="4115">
          <cell r="B4115">
            <v>4208</v>
          </cell>
          <cell r="C4115">
            <v>657</v>
          </cell>
          <cell r="D4115" t="str">
            <v>CAMBI</v>
          </cell>
          <cell r="E4115" t="str">
            <v>MATTEO</v>
          </cell>
        </row>
        <row r="4116">
          <cell r="B4116">
            <v>4209</v>
          </cell>
          <cell r="C4116">
            <v>1653</v>
          </cell>
          <cell r="D4116" t="str">
            <v>FORINA</v>
          </cell>
          <cell r="E4116" t="str">
            <v>MARIAGRAZIA</v>
          </cell>
        </row>
        <row r="4117">
          <cell r="B4117">
            <v>4210</v>
          </cell>
          <cell r="C4117">
            <v>1653</v>
          </cell>
          <cell r="D4117" t="str">
            <v>FACCHINI</v>
          </cell>
          <cell r="E4117" t="str">
            <v>EMILIO</v>
          </cell>
        </row>
        <row r="4118">
          <cell r="B4118">
            <v>4211</v>
          </cell>
          <cell r="C4118">
            <v>575</v>
          </cell>
          <cell r="D4118" t="str">
            <v>PANNOCCHIA</v>
          </cell>
          <cell r="E4118" t="str">
            <v>VITTORIO</v>
          </cell>
        </row>
        <row r="4119">
          <cell r="B4119">
            <v>4212</v>
          </cell>
          <cell r="C4119">
            <v>1654</v>
          </cell>
          <cell r="D4119" t="str">
            <v>DONATI</v>
          </cell>
          <cell r="E4119" t="str">
            <v>MARCO</v>
          </cell>
          <cell r="F4119">
            <v>9957.0400000000009</v>
          </cell>
        </row>
        <row r="4120">
          <cell r="B4120">
            <v>4213</v>
          </cell>
          <cell r="C4120">
            <v>1654</v>
          </cell>
          <cell r="D4120" t="str">
            <v>DONATI</v>
          </cell>
          <cell r="E4120" t="str">
            <v>MARTA</v>
          </cell>
          <cell r="F4120">
            <v>9957.0400000000009</v>
          </cell>
        </row>
        <row r="4121">
          <cell r="B4121">
            <v>4214</v>
          </cell>
          <cell r="C4121">
            <v>1169</v>
          </cell>
          <cell r="D4121" t="str">
            <v>SARTINI</v>
          </cell>
          <cell r="E4121" t="str">
            <v>PAOLO</v>
          </cell>
          <cell r="F4121">
            <v>8170</v>
          </cell>
        </row>
        <row r="4122">
          <cell r="B4122">
            <v>4203</v>
          </cell>
          <cell r="C4122">
            <v>1398</v>
          </cell>
          <cell r="D4122" t="str">
            <v>MANFREDINI</v>
          </cell>
          <cell r="E4122" t="str">
            <v>ANDREA</v>
          </cell>
          <cell r="F4122">
            <v>9463.01</v>
          </cell>
        </row>
        <row r="4123">
          <cell r="B4123">
            <v>4194</v>
          </cell>
          <cell r="C4123">
            <v>1646</v>
          </cell>
          <cell r="D4123" t="str">
            <v>FATIGATI</v>
          </cell>
          <cell r="E4123" t="str">
            <v>TOMMASO</v>
          </cell>
        </row>
        <row r="4124">
          <cell r="B4124">
            <v>4192</v>
          </cell>
          <cell r="C4124">
            <v>1645</v>
          </cell>
          <cell r="D4124" t="str">
            <v>PANICUCCI</v>
          </cell>
          <cell r="E4124" t="str">
            <v>DANTE</v>
          </cell>
        </row>
        <row r="4125">
          <cell r="B4125">
            <v>4215</v>
          </cell>
          <cell r="C4125">
            <v>1655</v>
          </cell>
          <cell r="D4125" t="str">
            <v>FRANCHI</v>
          </cell>
          <cell r="E4125" t="str">
            <v>ALESSIO</v>
          </cell>
          <cell r="F4125">
            <v>17242.099999999999</v>
          </cell>
        </row>
        <row r="4126">
          <cell r="B4126">
            <v>4216</v>
          </cell>
          <cell r="C4126">
            <v>1655</v>
          </cell>
          <cell r="D4126" t="str">
            <v>FRANCHI</v>
          </cell>
          <cell r="E4126" t="str">
            <v>GABRIELE</v>
          </cell>
          <cell r="F4126">
            <v>17242.099999999999</v>
          </cell>
        </row>
        <row r="4127">
          <cell r="B4127">
            <v>4217</v>
          </cell>
          <cell r="C4127">
            <v>587</v>
          </cell>
          <cell r="D4127" t="str">
            <v>CINI</v>
          </cell>
          <cell r="E4127" t="str">
            <v>EMMA</v>
          </cell>
        </row>
        <row r="4128">
          <cell r="B4128">
            <v>4218</v>
          </cell>
          <cell r="C4128">
            <v>1492</v>
          </cell>
          <cell r="D4128" t="str">
            <v>SUSINI</v>
          </cell>
          <cell r="E4128" t="str">
            <v>CHIARA</v>
          </cell>
        </row>
        <row r="4129">
          <cell r="B4129">
            <v>4219</v>
          </cell>
          <cell r="C4129">
            <v>1656</v>
          </cell>
          <cell r="D4129" t="str">
            <v>CASTELLINI</v>
          </cell>
          <cell r="E4129" t="str">
            <v>MASSIMILIANO</v>
          </cell>
        </row>
        <row r="4130">
          <cell r="B4130">
            <v>4220</v>
          </cell>
          <cell r="C4130">
            <v>1656</v>
          </cell>
          <cell r="D4130" t="str">
            <v>CASTELLINI</v>
          </cell>
          <cell r="E4130" t="str">
            <v>LIUBOMIR</v>
          </cell>
        </row>
        <row r="4131">
          <cell r="B4131">
            <v>4221</v>
          </cell>
          <cell r="C4131">
            <v>1657</v>
          </cell>
          <cell r="D4131" t="str">
            <v>TICHETTI</v>
          </cell>
          <cell r="E4131" t="str">
            <v>MUSTAPHA</v>
          </cell>
          <cell r="F4131">
            <v>6241.18</v>
          </cell>
        </row>
        <row r="4132">
          <cell r="B4132">
            <v>4222</v>
          </cell>
          <cell r="C4132">
            <v>1657</v>
          </cell>
          <cell r="D4132" t="str">
            <v>TICHETTI</v>
          </cell>
          <cell r="E4132" t="str">
            <v>MALAK</v>
          </cell>
          <cell r="F4132">
            <v>6241.18</v>
          </cell>
        </row>
        <row r="4133">
          <cell r="B4133">
            <v>4226</v>
          </cell>
          <cell r="C4133">
            <v>1658</v>
          </cell>
          <cell r="D4133" t="str">
            <v>DI SANTO</v>
          </cell>
          <cell r="E4133" t="str">
            <v>ALESSANDRA</v>
          </cell>
          <cell r="F4133">
            <v>27429.64</v>
          </cell>
        </row>
        <row r="4134">
          <cell r="B4134">
            <v>4227</v>
          </cell>
          <cell r="C4134">
            <v>1658</v>
          </cell>
          <cell r="D4134" t="str">
            <v>STANCO</v>
          </cell>
          <cell r="E4134" t="str">
            <v>CHIARA</v>
          </cell>
          <cell r="F4134">
            <v>27429.64</v>
          </cell>
        </row>
        <row r="4135">
          <cell r="B4135">
            <v>4228</v>
          </cell>
          <cell r="C4135">
            <v>1659</v>
          </cell>
          <cell r="D4135" t="str">
            <v>PETRALIA</v>
          </cell>
          <cell r="E4135" t="str">
            <v>MANUELA</v>
          </cell>
          <cell r="F4135">
            <v>15656.49</v>
          </cell>
        </row>
        <row r="4136">
          <cell r="B4136">
            <v>4229</v>
          </cell>
          <cell r="C4136">
            <v>1659</v>
          </cell>
          <cell r="D4136" t="str">
            <v>GALLESCHI</v>
          </cell>
          <cell r="E4136" t="str">
            <v>LORENZO</v>
          </cell>
          <cell r="F4136">
            <v>15656.49</v>
          </cell>
        </row>
        <row r="4137">
          <cell r="B4137">
            <v>4230</v>
          </cell>
          <cell r="C4137">
            <v>1660</v>
          </cell>
          <cell r="D4137" t="str">
            <v>CANU</v>
          </cell>
          <cell r="E4137" t="str">
            <v>MARIANO</v>
          </cell>
        </row>
        <row r="4138">
          <cell r="B4138">
            <v>4231</v>
          </cell>
          <cell r="C4138">
            <v>1660</v>
          </cell>
          <cell r="D4138" t="str">
            <v>CANU</v>
          </cell>
          <cell r="E4138" t="str">
            <v>DAVIDE PHILLIP</v>
          </cell>
        </row>
        <row r="4139">
          <cell r="B4139">
            <v>2680</v>
          </cell>
          <cell r="C4139">
            <v>1133</v>
          </cell>
          <cell r="D4139" t="str">
            <v>DE ROSA</v>
          </cell>
          <cell r="E4139" t="str">
            <v>LAURA</v>
          </cell>
        </row>
        <row r="4140">
          <cell r="B4140">
            <v>3988</v>
          </cell>
          <cell r="C4140">
            <v>655</v>
          </cell>
          <cell r="D4140" t="str">
            <v>TADDEI</v>
          </cell>
          <cell r="E4140" t="str">
            <v>FABIANA</v>
          </cell>
        </row>
        <row r="4141">
          <cell r="B4141">
            <v>4237</v>
          </cell>
          <cell r="C4141">
            <v>1662</v>
          </cell>
          <cell r="D4141" t="str">
            <v>SIEROTA</v>
          </cell>
          <cell r="E4141" t="str">
            <v>BOLESLAW JAN</v>
          </cell>
        </row>
        <row r="4142">
          <cell r="B4142">
            <v>4246</v>
          </cell>
          <cell r="C4142">
            <v>1668</v>
          </cell>
          <cell r="D4142" t="str">
            <v>BOUKHAIRAT</v>
          </cell>
          <cell r="E4142" t="str">
            <v>ABDELHADI</v>
          </cell>
          <cell r="F4142">
            <v>0</v>
          </cell>
        </row>
        <row r="4143">
          <cell r="B4143">
            <v>4247</v>
          </cell>
          <cell r="C4143">
            <v>1668</v>
          </cell>
          <cell r="D4143" t="str">
            <v>BOUKHAIRAT</v>
          </cell>
          <cell r="E4143" t="str">
            <v>IBTISSAM</v>
          </cell>
          <cell r="F4143">
            <v>0</v>
          </cell>
        </row>
        <row r="4144">
          <cell r="B4144">
            <v>4248</v>
          </cell>
          <cell r="C4144">
            <v>1668</v>
          </cell>
          <cell r="D4144" t="str">
            <v>BOUKHAIRAT</v>
          </cell>
          <cell r="E4144" t="str">
            <v>IKRAM</v>
          </cell>
          <cell r="F414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BG766"/>
  <sheetViews>
    <sheetView tabSelected="1" topLeftCell="P1" zoomScaleNormal="100" workbookViewId="0">
      <selection activeCell="Q6" sqref="Q6"/>
    </sheetView>
  </sheetViews>
  <sheetFormatPr defaultRowHeight="12.75" x14ac:dyDescent="0.2"/>
  <cols>
    <col min="1" max="1" width="9.85546875" hidden="1" customWidth="1"/>
    <col min="2" max="2" width="23.28515625" hidden="1" customWidth="1"/>
    <col min="3" max="3" width="22.85546875" hidden="1" customWidth="1"/>
    <col min="4" max="4" width="13.42578125" hidden="1" customWidth="1"/>
    <col min="5" max="5" width="15.140625" hidden="1" customWidth="1"/>
    <col min="6" max="6" width="8.140625" hidden="1" customWidth="1"/>
    <col min="7" max="7" width="43.85546875" hidden="1" customWidth="1"/>
    <col min="8" max="8" width="28.7109375" hidden="1" customWidth="1"/>
    <col min="9" max="9" width="15.5703125" hidden="1" customWidth="1"/>
    <col min="10" max="10" width="12.42578125" hidden="1" customWidth="1"/>
    <col min="11" max="11" width="27" hidden="1" customWidth="1"/>
    <col min="12" max="12" width="18.7109375" hidden="1" customWidth="1"/>
    <col min="13" max="13" width="15.42578125" hidden="1" customWidth="1"/>
    <col min="14" max="15" width="8" hidden="1" customWidth="1"/>
    <col min="16" max="16" width="8" customWidth="1"/>
    <col min="17" max="17" width="29.7109375" customWidth="1"/>
    <col min="18" max="18" width="16.140625" style="1" hidden="1" customWidth="1"/>
    <col min="19" max="20" width="14.28515625" style="1" hidden="1" customWidth="1"/>
    <col min="21" max="21" width="12.42578125" style="1" hidden="1" customWidth="1"/>
    <col min="22" max="22" width="8.42578125" hidden="1" customWidth="1"/>
    <col min="23" max="23" width="12" hidden="1" customWidth="1"/>
    <col min="24" max="24" width="13.7109375" hidden="1" customWidth="1"/>
    <col min="25" max="25" width="9.140625" hidden="1" customWidth="1"/>
    <col min="26" max="26" width="11.140625" hidden="1" customWidth="1"/>
    <col min="27" max="27" width="13.7109375" hidden="1" customWidth="1"/>
    <col min="28" max="28" width="28.5703125" style="3" hidden="1" customWidth="1"/>
    <col min="29" max="30" width="14" style="3" hidden="1" customWidth="1"/>
    <col min="31" max="33" width="13.28515625" style="3" hidden="1" customWidth="1"/>
    <col min="34" max="34" width="20" style="3" hidden="1" customWidth="1"/>
    <col min="35" max="35" width="14.7109375" hidden="1" customWidth="1"/>
    <col min="36" max="36" width="14.42578125" hidden="1" customWidth="1"/>
    <col min="37" max="37" width="14" style="2" hidden="1" customWidth="1"/>
    <col min="38" max="38" width="10.7109375" style="2" hidden="1" customWidth="1"/>
    <col min="39" max="39" width="13.5703125" style="2" hidden="1" customWidth="1"/>
    <col min="40" max="40" width="20.7109375" style="1" hidden="1" customWidth="1"/>
    <col min="41" max="43" width="14" style="1" hidden="1" customWidth="1"/>
    <col min="44" max="44" width="9.140625" style="1" hidden="1" customWidth="1"/>
    <col min="45" max="45" width="13.5703125" style="1" hidden="1" customWidth="1"/>
    <col min="46" max="46" width="9" style="1" hidden="1" customWidth="1"/>
    <col min="47" max="47" width="5.5703125" style="1" customWidth="1"/>
    <col min="48" max="48" width="18.28515625" style="1" customWidth="1"/>
    <col min="49" max="49" width="8" style="1" hidden="1" customWidth="1"/>
    <col min="50" max="50" width="20.7109375" style="44" customWidth="1"/>
    <col min="51" max="51" width="14" style="44" hidden="1" customWidth="1"/>
    <col min="52" max="52" width="14" style="44" customWidth="1"/>
    <col min="53" max="54" width="14" style="31" customWidth="1"/>
    <col min="55" max="55" width="13.5703125" style="31" bestFit="1" customWidth="1"/>
  </cols>
  <sheetData>
    <row r="1" spans="1:56" ht="54.75" customHeight="1" x14ac:dyDescent="0.2"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Y1" s="63">
        <v>1</v>
      </c>
    </row>
    <row r="2" spans="1:56" ht="21.75" customHeight="1" x14ac:dyDescent="0.2">
      <c r="Q2" s="67" t="s">
        <v>928</v>
      </c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</row>
    <row r="3" spans="1:56" ht="21.75" customHeight="1" x14ac:dyDescent="0.2">
      <c r="Q3" s="67" t="s">
        <v>929</v>
      </c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</row>
    <row r="4" spans="1:56" ht="54.75" customHeight="1" x14ac:dyDescent="0.2"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</row>
    <row r="5" spans="1:56" ht="54.75" customHeight="1" x14ac:dyDescent="0.2">
      <c r="Q5" s="51" t="s">
        <v>921</v>
      </c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50" t="s">
        <v>922</v>
      </c>
    </row>
    <row r="6" spans="1:56" ht="25.5" customHeight="1" x14ac:dyDescent="0.2">
      <c r="Q6" s="64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3">
        <f>IF(Q6="",IF(AY1=1,AV23,IF(AY1=2,AV17,AV11)),IF(AY1=1,AV23,IF(AY1=2,AV17,AV11)))</f>
        <v>4</v>
      </c>
    </row>
    <row r="7" spans="1:56" ht="25.5" customHeight="1" x14ac:dyDescent="0.2"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</row>
    <row r="8" spans="1:56" ht="54.75" hidden="1" customHeight="1" x14ac:dyDescent="0.2">
      <c r="Q8" s="67" t="s">
        <v>923</v>
      </c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</row>
    <row r="9" spans="1:56" ht="18.75" hidden="1" customHeight="1" x14ac:dyDescent="0.2">
      <c r="BD9" s="65" t="s">
        <v>930</v>
      </c>
    </row>
    <row r="10" spans="1:56" ht="30" hidden="1" customHeight="1" x14ac:dyDescent="0.2">
      <c r="A10" s="2" t="s">
        <v>0</v>
      </c>
      <c r="B10" s="2" t="s">
        <v>1</v>
      </c>
      <c r="C10" s="2" t="s">
        <v>2</v>
      </c>
      <c r="D10" s="2" t="s">
        <v>3</v>
      </c>
      <c r="E10" s="2" t="s">
        <v>4</v>
      </c>
      <c r="F10" s="2" t="s">
        <v>5</v>
      </c>
      <c r="G10" s="2" t="s">
        <v>6</v>
      </c>
      <c r="H10" s="2" t="s">
        <v>7</v>
      </c>
      <c r="I10" s="2" t="s">
        <v>8</v>
      </c>
      <c r="J10" s="2" t="s">
        <v>9</v>
      </c>
      <c r="K10" s="2" t="s">
        <v>10</v>
      </c>
      <c r="L10" s="2" t="s">
        <v>11</v>
      </c>
      <c r="M10" s="2" t="s">
        <v>12</v>
      </c>
      <c r="N10" s="2" t="s">
        <v>13</v>
      </c>
      <c r="O10" s="2" t="s">
        <v>918</v>
      </c>
      <c r="P10" s="2"/>
      <c r="Q10" s="51" t="s">
        <v>921</v>
      </c>
      <c r="R10" s="3" t="s">
        <v>14</v>
      </c>
      <c r="S10" s="3" t="s">
        <v>15</v>
      </c>
      <c r="T10" s="3" t="s">
        <v>16</v>
      </c>
      <c r="U10" s="32" t="s">
        <v>17</v>
      </c>
      <c r="V10" s="2" t="s">
        <v>18</v>
      </c>
      <c r="W10" s="2" t="s">
        <v>19</v>
      </c>
      <c r="X10" s="29" t="s">
        <v>20</v>
      </c>
      <c r="Y10" s="5"/>
      <c r="Z10" s="6" t="s">
        <v>21</v>
      </c>
      <c r="AA10" s="4" t="s">
        <v>22</v>
      </c>
      <c r="AB10" s="31" t="s">
        <v>916</v>
      </c>
      <c r="AC10" s="3" t="s">
        <v>15</v>
      </c>
      <c r="AD10" s="3" t="s">
        <v>16</v>
      </c>
      <c r="AE10" s="31" t="s">
        <v>919</v>
      </c>
      <c r="AF10" s="36" t="s">
        <v>17</v>
      </c>
      <c r="AG10" s="32" t="s">
        <v>917</v>
      </c>
      <c r="AH10" s="31" t="s">
        <v>915</v>
      </c>
      <c r="AI10" s="3" t="s">
        <v>15</v>
      </c>
      <c r="AJ10" s="3" t="s">
        <v>16</v>
      </c>
      <c r="AK10" s="2" t="s">
        <v>919</v>
      </c>
      <c r="AL10" s="30" t="s">
        <v>17</v>
      </c>
      <c r="AM10" s="33" t="s">
        <v>917</v>
      </c>
      <c r="AN10" s="31" t="s">
        <v>915</v>
      </c>
      <c r="AO10" s="3" t="s">
        <v>15</v>
      </c>
      <c r="AP10" s="3" t="s">
        <v>16</v>
      </c>
      <c r="AQ10" s="2" t="s">
        <v>919</v>
      </c>
      <c r="AR10" s="34" t="s">
        <v>17</v>
      </c>
      <c r="AS10" s="34" t="s">
        <v>917</v>
      </c>
      <c r="AT10" s="31"/>
      <c r="AU10" s="31"/>
      <c r="AV10" s="50" t="s">
        <v>922</v>
      </c>
      <c r="AW10" s="35" t="s">
        <v>917</v>
      </c>
      <c r="AX10" s="31"/>
      <c r="AY10" s="31"/>
      <c r="AZ10" s="31"/>
      <c r="BA10" s="46"/>
      <c r="BD10" t="s">
        <v>931</v>
      </c>
    </row>
    <row r="11" spans="1:56" s="37" customFormat="1" ht="15.75" hidden="1" x14ac:dyDescent="0.25">
      <c r="A11" s="37">
        <v>922</v>
      </c>
      <c r="B11" s="37" t="s">
        <v>148</v>
      </c>
      <c r="C11" s="37" t="s">
        <v>149</v>
      </c>
      <c r="D11" s="38">
        <v>39982</v>
      </c>
      <c r="E11" s="37" t="s">
        <v>117</v>
      </c>
      <c r="F11" s="37" t="s">
        <v>23</v>
      </c>
      <c r="G11" s="37" t="s">
        <v>150</v>
      </c>
      <c r="H11" s="37" t="s">
        <v>151</v>
      </c>
      <c r="I11" s="37" t="s">
        <v>24</v>
      </c>
      <c r="J11" s="37" t="s">
        <v>152</v>
      </c>
      <c r="K11" s="37" t="s">
        <v>152</v>
      </c>
      <c r="L11" s="37">
        <v>0</v>
      </c>
      <c r="M11" s="37">
        <v>0</v>
      </c>
      <c r="N11" s="37">
        <v>921</v>
      </c>
      <c r="O11" s="39">
        <f>VLOOKUP(N11,[1]Dettaglio!$B$9:$F$4144,5,FALSE)</f>
        <v>0</v>
      </c>
      <c r="P11" s="41"/>
      <c r="Q11" s="52">
        <f>IF(Q6="",60000,Q6)</f>
        <v>60000</v>
      </c>
      <c r="R11" s="1">
        <f>0.000000003639*Q11^2+1.03725</f>
        <v>14.137650000000001</v>
      </c>
      <c r="S11" s="1">
        <f t="shared" ref="S11:S18" si="0">IF(Q11&lt;3000,1.07,R11)</f>
        <v>14.137650000000001</v>
      </c>
      <c r="T11" s="1">
        <f t="shared" ref="T11:T47" si="1">IF(S11&gt;4.3,4.3,S11)</f>
        <v>4.3</v>
      </c>
      <c r="U11" s="3">
        <f>IF(O11="",4.3,T11)</f>
        <v>4.3</v>
      </c>
      <c r="V11" s="10">
        <v>5</v>
      </c>
      <c r="W11" s="10">
        <v>32</v>
      </c>
      <c r="X11" s="11">
        <f t="shared" ref="X11:X18" si="2">V11*W11*U11</f>
        <v>688</v>
      </c>
      <c r="Y11"/>
      <c r="Z11" s="12">
        <v>13</v>
      </c>
      <c r="AA11" s="13">
        <f t="shared" ref="AA11:AA18" si="3">U11*V11*Z11</f>
        <v>279.5</v>
      </c>
      <c r="AB11" s="9">
        <f>0.0000000038*Q11^2-0.0000054444*Q11+1.0522222222</f>
        <v>14.4055582222</v>
      </c>
      <c r="AC11" s="9">
        <f>IF(Q11&lt;3000,1.07,AB11)</f>
        <v>14.4055582222</v>
      </c>
      <c r="AD11" s="9">
        <f>IF(AC11&gt;4.3,4.3,AC11)</f>
        <v>4.3</v>
      </c>
      <c r="AE11" s="3">
        <f>IF(Q11="",4.3,AD11)</f>
        <v>4.3</v>
      </c>
      <c r="AF11" s="40">
        <f>IF(OR(K11="FASCIA ESENTE",K11="ESENTE SOCIALE",K11="ESENTE"),0,AE11)</f>
        <v>4.3</v>
      </c>
      <c r="AG11" s="40">
        <f>V11*W11*AF11</f>
        <v>688</v>
      </c>
      <c r="AH11" s="9">
        <f>((4.05357142857142*10^(-9))*Q11^2)-(1.01071428571429*10^(-5))*Q11+1.01919642857142</f>
        <v>15.005624999999956</v>
      </c>
      <c r="AI11" s="1">
        <f>IF(Q11&lt;5000,1.07,AH11)</f>
        <v>15.005624999999956</v>
      </c>
      <c r="AJ11" s="1">
        <f>IF(AI11&gt;5.1,5.1,AI11)</f>
        <v>5.0999999999999996</v>
      </c>
      <c r="AK11" s="3">
        <f>IF(Q11="",5.1,AJ11)</f>
        <v>5.0999999999999996</v>
      </c>
      <c r="AL11" s="40">
        <f>IF(OR(K11="FASCIA ESENTE",K11="ESENTE SOCIALE",K11="ESENTE"),0,AK11)</f>
        <v>5.0999999999999996</v>
      </c>
      <c r="AM11" s="40">
        <f>V11*W11*AL11</f>
        <v>816</v>
      </c>
      <c r="AN11" s="1">
        <f>((1.05576213*10^(-9))*Q11^2)+0.0000608192*Q11+0.8780405408</f>
        <v>8.3279362088000006</v>
      </c>
      <c r="AO11" s="1">
        <f>IF(Q11&lt;3000,1.07,AN11)</f>
        <v>8.3279362088000006</v>
      </c>
      <c r="AP11" s="1">
        <f>IF(AO11&gt;5,5,AO11)</f>
        <v>5</v>
      </c>
      <c r="AQ11" s="3">
        <f>IF(Q11="",5,AP11)</f>
        <v>5</v>
      </c>
      <c r="AR11" s="40">
        <f>IF(OR(K11="FASCIA ESENTE",K11="ESENTE SOCIALE",K11="ESENTE"),0,AQ11)</f>
        <v>5</v>
      </c>
      <c r="AS11" s="40">
        <f>V11*W11*AR11</f>
        <v>800</v>
      </c>
      <c r="AT11" s="1">
        <f>IF(Q11&lt;21500,AK11,AQ11)</f>
        <v>5</v>
      </c>
      <c r="AU11" s="1"/>
      <c r="AV11" s="53">
        <f>IF(Q11="",AQ11,AT11)</f>
        <v>5</v>
      </c>
      <c r="AW11" s="40">
        <f>V11*W11*AV11</f>
        <v>800</v>
      </c>
      <c r="AX11" s="44"/>
      <c r="AY11" s="44"/>
      <c r="AZ11" s="44"/>
      <c r="BA11" s="31"/>
      <c r="BB11" s="47"/>
      <c r="BC11" s="47"/>
      <c r="BD11" s="65" t="s">
        <v>932</v>
      </c>
    </row>
    <row r="12" spans="1:56" ht="15.75" hidden="1" x14ac:dyDescent="0.25">
      <c r="A12">
        <v>900</v>
      </c>
      <c r="B12" t="s">
        <v>153</v>
      </c>
      <c r="C12" t="s">
        <v>154</v>
      </c>
      <c r="D12" s="7">
        <v>40093</v>
      </c>
      <c r="E12" t="s">
        <v>117</v>
      </c>
      <c r="F12" t="s">
        <v>23</v>
      </c>
      <c r="G12" t="s">
        <v>150</v>
      </c>
      <c r="H12" t="s">
        <v>151</v>
      </c>
      <c r="I12" t="s">
        <v>24</v>
      </c>
      <c r="J12" t="s">
        <v>152</v>
      </c>
      <c r="K12" t="s">
        <v>152</v>
      </c>
      <c r="L12">
        <v>0</v>
      </c>
      <c r="M12">
        <v>0</v>
      </c>
      <c r="N12">
        <v>899</v>
      </c>
      <c r="O12" s="8">
        <f>VLOOKUP(N12,[1]Dettaglio!$B$9:$F$4144,5,FALSE)</f>
        <v>0</v>
      </c>
      <c r="P12" s="19"/>
      <c r="Q12" s="48"/>
      <c r="R12" s="1">
        <f t="shared" ref="R12:R79" si="4">0.000000003639*Q12^2+1.03725</f>
        <v>1.03725</v>
      </c>
      <c r="S12" s="1">
        <f t="shared" si="0"/>
        <v>1.07</v>
      </c>
      <c r="T12" s="1">
        <f t="shared" si="1"/>
        <v>1.07</v>
      </c>
      <c r="U12" s="3">
        <f t="shared" ref="U12:U47" si="5">IF(Q12="",4.3,T12)</f>
        <v>4.3</v>
      </c>
      <c r="V12" s="10">
        <v>5</v>
      </c>
      <c r="W12" s="10">
        <v>32</v>
      </c>
      <c r="X12" s="11">
        <f t="shared" si="2"/>
        <v>688</v>
      </c>
      <c r="Z12" s="12">
        <v>13</v>
      </c>
      <c r="AA12" s="13">
        <f t="shared" si="3"/>
        <v>279.5</v>
      </c>
      <c r="AB12" s="9">
        <f t="shared" ref="AB12:AB19" si="6">0.0000000038*Q12^2-0.0000054444*Q12+1.0522222222</f>
        <v>1.0522222221999999</v>
      </c>
      <c r="AC12" s="9">
        <f t="shared" ref="AC12:AC80" si="7">IF(O12&lt;3000,1.07,AB12)</f>
        <v>1.07</v>
      </c>
      <c r="AD12" s="9">
        <f t="shared" ref="AD12:AD80" si="8">IF(AC12&gt;4.3,4.3,AC12)</f>
        <v>1.07</v>
      </c>
      <c r="AE12" s="3">
        <f t="shared" ref="AE12:AE48" si="9">IF(Q12="",4.3,AD12)</f>
        <v>4.3</v>
      </c>
      <c r="AH12" s="9"/>
      <c r="AI12" s="1"/>
      <c r="AJ12" s="1"/>
      <c r="AK12" s="3"/>
      <c r="AL12" s="40"/>
      <c r="AM12" s="3"/>
      <c r="AQ12" s="3"/>
      <c r="AR12" s="3"/>
      <c r="AS12" s="3"/>
      <c r="AV12" s="3"/>
      <c r="AW12" s="3"/>
      <c r="BD12" s="65" t="s">
        <v>933</v>
      </c>
    </row>
    <row r="13" spans="1:56" ht="15.75" hidden="1" x14ac:dyDescent="0.25">
      <c r="A13">
        <v>889</v>
      </c>
      <c r="B13" t="s">
        <v>155</v>
      </c>
      <c r="C13" t="s">
        <v>156</v>
      </c>
      <c r="D13" s="7">
        <v>40031</v>
      </c>
      <c r="E13" t="s">
        <v>117</v>
      </c>
      <c r="F13" t="s">
        <v>23</v>
      </c>
      <c r="G13" t="s">
        <v>150</v>
      </c>
      <c r="H13" t="s">
        <v>151</v>
      </c>
      <c r="I13" t="s">
        <v>24</v>
      </c>
      <c r="J13" t="s">
        <v>152</v>
      </c>
      <c r="K13" t="s">
        <v>152</v>
      </c>
      <c r="L13">
        <v>0</v>
      </c>
      <c r="M13">
        <v>0</v>
      </c>
      <c r="N13">
        <v>888</v>
      </c>
      <c r="O13" s="8">
        <f>VLOOKUP(N13,[1]Dettaglio!$B$9:$F$4144,5,FALSE)</f>
        <v>0</v>
      </c>
      <c r="P13" s="19"/>
      <c r="Q13" s="42"/>
      <c r="R13" s="1">
        <f t="shared" si="4"/>
        <v>1.03725</v>
      </c>
      <c r="S13" s="1">
        <f t="shared" si="0"/>
        <v>1.07</v>
      </c>
      <c r="T13" s="1">
        <f t="shared" si="1"/>
        <v>1.07</v>
      </c>
      <c r="U13" s="3">
        <f t="shared" si="5"/>
        <v>4.3</v>
      </c>
      <c r="V13" s="10">
        <v>5</v>
      </c>
      <c r="W13" s="10">
        <v>32</v>
      </c>
      <c r="X13" s="55">
        <f t="shared" si="2"/>
        <v>688</v>
      </c>
      <c r="Z13" s="56">
        <v>13</v>
      </c>
      <c r="AA13" s="57">
        <f t="shared" si="3"/>
        <v>279.5</v>
      </c>
      <c r="AB13" s="9">
        <f t="shared" si="6"/>
        <v>1.0522222221999999</v>
      </c>
      <c r="AC13" s="9">
        <f t="shared" si="7"/>
        <v>1.07</v>
      </c>
      <c r="AD13" s="9">
        <f t="shared" si="8"/>
        <v>1.07</v>
      </c>
      <c r="AE13" s="3">
        <f t="shared" si="9"/>
        <v>4.3</v>
      </c>
      <c r="AH13" s="9"/>
      <c r="AI13" s="1"/>
      <c r="AJ13" s="1"/>
      <c r="AK13" s="3"/>
      <c r="AL13" s="40"/>
      <c r="AM13" s="3"/>
      <c r="AQ13" s="3"/>
      <c r="AR13" s="3"/>
      <c r="AS13" s="3"/>
      <c r="AV13" s="3"/>
      <c r="AW13" s="3"/>
      <c r="BD13" s="65" t="s">
        <v>934</v>
      </c>
    </row>
    <row r="14" spans="1:56" ht="33.75" hidden="1" customHeight="1" x14ac:dyDescent="0.2">
      <c r="D14" s="7"/>
      <c r="O14" s="8"/>
      <c r="P14" s="19"/>
      <c r="Q14" s="69" t="s">
        <v>926</v>
      </c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3"/>
      <c r="BD14" s="65" t="s">
        <v>935</v>
      </c>
    </row>
    <row r="15" spans="1:56" ht="12.75" hidden="1" customHeight="1" x14ac:dyDescent="0.25">
      <c r="A15">
        <v>877</v>
      </c>
      <c r="B15" t="s">
        <v>157</v>
      </c>
      <c r="C15" t="s">
        <v>158</v>
      </c>
      <c r="D15" s="7">
        <v>39832</v>
      </c>
      <c r="E15" t="s">
        <v>117</v>
      </c>
      <c r="F15" t="s">
        <v>23</v>
      </c>
      <c r="G15" t="s">
        <v>150</v>
      </c>
      <c r="H15" t="s">
        <v>151</v>
      </c>
      <c r="I15" t="s">
        <v>24</v>
      </c>
      <c r="J15" t="s">
        <v>152</v>
      </c>
      <c r="K15" t="s">
        <v>152</v>
      </c>
      <c r="L15">
        <v>0</v>
      </c>
      <c r="M15">
        <v>0</v>
      </c>
      <c r="N15">
        <v>876</v>
      </c>
      <c r="O15" s="8">
        <f>VLOOKUP(N15,[1]Dettaglio!$B$9:$F$4144,5,FALSE)</f>
        <v>0</v>
      </c>
      <c r="P15" s="19"/>
      <c r="Q15" s="42"/>
      <c r="R15" s="1">
        <f t="shared" si="4"/>
        <v>1.03725</v>
      </c>
      <c r="S15" s="1">
        <f t="shared" si="0"/>
        <v>1.07</v>
      </c>
      <c r="T15" s="1">
        <f t="shared" si="1"/>
        <v>1.07</v>
      </c>
      <c r="U15" s="3">
        <f t="shared" si="5"/>
        <v>4.3</v>
      </c>
      <c r="V15" s="10">
        <v>5</v>
      </c>
      <c r="W15" s="10">
        <v>32</v>
      </c>
      <c r="X15" s="58">
        <f t="shared" si="2"/>
        <v>688</v>
      </c>
      <c r="Z15" s="59">
        <v>13</v>
      </c>
      <c r="AA15" s="60">
        <f t="shared" si="3"/>
        <v>279.5</v>
      </c>
      <c r="AB15" s="9">
        <f t="shared" si="6"/>
        <v>1.0522222221999999</v>
      </c>
      <c r="AC15" s="9">
        <f t="shared" si="7"/>
        <v>1.07</v>
      </c>
      <c r="AD15" s="9">
        <f t="shared" si="8"/>
        <v>1.07</v>
      </c>
      <c r="AE15" s="3">
        <f t="shared" si="9"/>
        <v>4.3</v>
      </c>
      <c r="AH15" s="9"/>
      <c r="AI15" s="1"/>
      <c r="AJ15" s="1"/>
      <c r="AK15" s="3"/>
      <c r="AL15" s="40"/>
      <c r="AM15" s="3"/>
      <c r="AQ15" s="3"/>
      <c r="AR15" s="3"/>
      <c r="AS15" s="3"/>
      <c r="AV15" s="3"/>
      <c r="AW15" s="3"/>
    </row>
    <row r="16" spans="1:56" ht="30" hidden="1" customHeight="1" x14ac:dyDescent="0.25">
      <c r="D16" s="7"/>
      <c r="O16" s="8"/>
      <c r="P16" s="19"/>
      <c r="Q16" s="51" t="s">
        <v>921</v>
      </c>
      <c r="U16" s="3"/>
      <c r="V16" s="10"/>
      <c r="W16" s="10"/>
      <c r="X16" s="11"/>
      <c r="Z16" s="12"/>
      <c r="AA16" s="13"/>
      <c r="AB16" s="9"/>
      <c r="AC16" s="9"/>
      <c r="AD16" s="9"/>
      <c r="AH16" s="9"/>
      <c r="AI16" s="1"/>
      <c r="AJ16" s="1"/>
      <c r="AK16" s="3"/>
      <c r="AL16" s="40"/>
      <c r="AM16" s="3"/>
      <c r="AQ16" s="3"/>
      <c r="AR16" s="3"/>
      <c r="AS16" s="3"/>
      <c r="AV16" s="50" t="s">
        <v>922</v>
      </c>
      <c r="AW16" s="3"/>
    </row>
    <row r="17" spans="1:56" ht="15.75" hidden="1" x14ac:dyDescent="0.2">
      <c r="A17">
        <v>902</v>
      </c>
      <c r="B17" t="s">
        <v>159</v>
      </c>
      <c r="C17" t="s">
        <v>158</v>
      </c>
      <c r="D17" s="7">
        <v>40149</v>
      </c>
      <c r="E17" t="s">
        <v>117</v>
      </c>
      <c r="F17" t="s">
        <v>23</v>
      </c>
      <c r="G17" t="s">
        <v>150</v>
      </c>
      <c r="H17" t="s">
        <v>151</v>
      </c>
      <c r="I17" t="s">
        <v>24</v>
      </c>
      <c r="J17" t="s">
        <v>152</v>
      </c>
      <c r="K17" t="s">
        <v>152</v>
      </c>
      <c r="L17">
        <v>0</v>
      </c>
      <c r="M17">
        <v>0</v>
      </c>
      <c r="N17">
        <v>901</v>
      </c>
      <c r="O17" s="8">
        <f>VLOOKUP(N17,[1]Dettaglio!$B$9:$F$4144,5,FALSE)</f>
        <v>0</v>
      </c>
      <c r="P17" s="19"/>
      <c r="Q17" s="61">
        <f>IF(Q6="",60000,Q6)</f>
        <v>60000</v>
      </c>
      <c r="R17" s="1">
        <f t="shared" si="4"/>
        <v>14.137650000000001</v>
      </c>
      <c r="S17" s="1">
        <f t="shared" si="0"/>
        <v>14.137650000000001</v>
      </c>
      <c r="T17" s="1">
        <f t="shared" si="1"/>
        <v>4.3</v>
      </c>
      <c r="U17" s="3">
        <f t="shared" si="5"/>
        <v>4.3</v>
      </c>
      <c r="V17" s="10">
        <v>5</v>
      </c>
      <c r="W17" s="10">
        <v>32</v>
      </c>
      <c r="X17" s="11">
        <f t="shared" si="2"/>
        <v>688</v>
      </c>
      <c r="Z17" s="12">
        <v>13</v>
      </c>
      <c r="AA17" s="13">
        <f t="shared" si="3"/>
        <v>279.5</v>
      </c>
      <c r="AB17" s="9">
        <f t="shared" si="6"/>
        <v>14.4055582222</v>
      </c>
      <c r="AC17" s="9">
        <f t="shared" si="7"/>
        <v>1.07</v>
      </c>
      <c r="AD17" s="9">
        <f t="shared" si="8"/>
        <v>1.07</v>
      </c>
      <c r="AE17" s="3">
        <f t="shared" si="9"/>
        <v>1.07</v>
      </c>
      <c r="AG17" s="3" t="s">
        <v>924</v>
      </c>
      <c r="AH17" s="9">
        <f>1.972*10^(-9)*Q17^2+1.052</f>
        <v>8.1512000000000011</v>
      </c>
      <c r="AI17" s="1">
        <f>IF(Q17&lt;3000,1.07,AH17)</f>
        <v>8.1512000000000011</v>
      </c>
      <c r="AJ17" s="1">
        <f>IF(AI17&gt;3.2,3.2,AI17)</f>
        <v>3.2</v>
      </c>
      <c r="AK17" s="3">
        <f>IF(Q17="",3.2,AJ17)</f>
        <v>3.2</v>
      </c>
      <c r="AM17" s="3"/>
      <c r="AQ17" s="3"/>
      <c r="AR17" s="3"/>
      <c r="AS17" s="3"/>
      <c r="AV17" s="53">
        <f>IF(OR(K17="FASCIA ESENTE",K17="ESENTE SOCIALE",K17="ESENTE"),0,AK17)</f>
        <v>3.2</v>
      </c>
      <c r="AW17" s="3"/>
    </row>
    <row r="18" spans="1:56" ht="15.75" hidden="1" x14ac:dyDescent="0.25">
      <c r="A18">
        <v>828</v>
      </c>
      <c r="B18" t="s">
        <v>160</v>
      </c>
      <c r="C18" t="s">
        <v>51</v>
      </c>
      <c r="D18" s="7">
        <v>39917</v>
      </c>
      <c r="E18" t="s">
        <v>117</v>
      </c>
      <c r="F18" t="s">
        <v>23</v>
      </c>
      <c r="G18" t="s">
        <v>150</v>
      </c>
      <c r="H18" t="s">
        <v>151</v>
      </c>
      <c r="I18" t="s">
        <v>24</v>
      </c>
      <c r="J18" t="s">
        <v>152</v>
      </c>
      <c r="K18" t="s">
        <v>152</v>
      </c>
      <c r="L18">
        <v>0</v>
      </c>
      <c r="M18">
        <v>0</v>
      </c>
      <c r="N18">
        <v>354</v>
      </c>
      <c r="O18" s="8">
        <f>VLOOKUP(N18,[1]Dettaglio!$B$9:$F$4144,5,FALSE)</f>
        <v>0</v>
      </c>
      <c r="P18" s="19"/>
      <c r="Q18" s="42"/>
      <c r="R18" s="1">
        <f t="shared" si="4"/>
        <v>1.03725</v>
      </c>
      <c r="S18" s="1">
        <f t="shared" si="0"/>
        <v>1.07</v>
      </c>
      <c r="T18" s="1">
        <f t="shared" si="1"/>
        <v>1.07</v>
      </c>
      <c r="U18" s="3">
        <f t="shared" si="5"/>
        <v>4.3</v>
      </c>
      <c r="V18" s="10">
        <v>5</v>
      </c>
      <c r="W18" s="10">
        <v>32</v>
      </c>
      <c r="X18" s="11">
        <f t="shared" si="2"/>
        <v>688</v>
      </c>
      <c r="Z18" s="12">
        <v>13</v>
      </c>
      <c r="AA18" s="13">
        <f t="shared" si="3"/>
        <v>279.5</v>
      </c>
      <c r="AB18" s="9">
        <f t="shared" si="6"/>
        <v>1.0522222221999999</v>
      </c>
      <c r="AC18" s="9">
        <f t="shared" si="7"/>
        <v>1.07</v>
      </c>
      <c r="AD18" s="9">
        <f t="shared" si="8"/>
        <v>1.07</v>
      </c>
      <c r="AE18" s="3">
        <f t="shared" si="9"/>
        <v>4.3</v>
      </c>
      <c r="AH18" s="9"/>
      <c r="AI18" s="1"/>
      <c r="AJ18" s="1"/>
      <c r="AK18" s="3"/>
      <c r="AL18" s="40"/>
      <c r="AM18" s="3"/>
      <c r="AQ18" s="3"/>
      <c r="AR18" s="3"/>
      <c r="AS18" s="3"/>
      <c r="AV18" s="3"/>
      <c r="AW18" s="3"/>
    </row>
    <row r="19" spans="1:56" ht="15.75" hidden="1" x14ac:dyDescent="0.25">
      <c r="A19">
        <v>904</v>
      </c>
      <c r="B19" t="s">
        <v>161</v>
      </c>
      <c r="C19" t="s">
        <v>47</v>
      </c>
      <c r="D19" s="7">
        <v>40071</v>
      </c>
      <c r="E19" t="s">
        <v>117</v>
      </c>
      <c r="F19" t="s">
        <v>23</v>
      </c>
      <c r="G19" t="s">
        <v>150</v>
      </c>
      <c r="H19" t="s">
        <v>151</v>
      </c>
      <c r="I19" t="s">
        <v>24</v>
      </c>
      <c r="J19" t="s">
        <v>152</v>
      </c>
      <c r="K19" t="s">
        <v>152</v>
      </c>
      <c r="L19">
        <v>0</v>
      </c>
      <c r="M19">
        <v>0</v>
      </c>
      <c r="N19">
        <v>903</v>
      </c>
      <c r="O19" s="8">
        <f>VLOOKUP(N19,[1]Dettaglio!$B$9:$F$4144,5,FALSE)</f>
        <v>0</v>
      </c>
      <c r="P19" s="19"/>
      <c r="Q19" s="42"/>
      <c r="R19" s="1">
        <f t="shared" si="4"/>
        <v>1.03725</v>
      </c>
      <c r="S19" s="1">
        <f t="shared" ref="S19:S85" si="10">IF(Q19&lt;3000,1.07,R19)</f>
        <v>1.07</v>
      </c>
      <c r="T19" s="1">
        <f t="shared" si="1"/>
        <v>1.07</v>
      </c>
      <c r="U19" s="3">
        <f t="shared" si="5"/>
        <v>4.3</v>
      </c>
      <c r="V19" s="10">
        <v>5</v>
      </c>
      <c r="W19" s="10">
        <v>32</v>
      </c>
      <c r="X19" s="55">
        <f t="shared" ref="X19:X85" si="11">V19*W19*U19</f>
        <v>688</v>
      </c>
      <c r="Z19" s="56">
        <v>13</v>
      </c>
      <c r="AA19" s="57">
        <f t="shared" ref="AA19:AA85" si="12">U19*V19*Z19</f>
        <v>279.5</v>
      </c>
      <c r="AB19" s="9">
        <f t="shared" si="6"/>
        <v>1.0522222221999999</v>
      </c>
      <c r="AC19" s="9">
        <f t="shared" si="7"/>
        <v>1.07</v>
      </c>
      <c r="AD19" s="9">
        <f t="shared" si="8"/>
        <v>1.07</v>
      </c>
      <c r="AE19" s="3">
        <f t="shared" si="9"/>
        <v>4.3</v>
      </c>
      <c r="AH19" s="9"/>
      <c r="AI19" s="1"/>
      <c r="AJ19" s="1"/>
      <c r="AK19" s="3"/>
      <c r="AL19" s="40"/>
      <c r="AM19" s="3"/>
      <c r="AQ19" s="3"/>
      <c r="AR19" s="3"/>
      <c r="AS19" s="3"/>
      <c r="AV19" s="3"/>
      <c r="AW19" s="3"/>
    </row>
    <row r="20" spans="1:56" ht="19.5" hidden="1" customHeight="1" x14ac:dyDescent="0.2">
      <c r="D20" s="7"/>
      <c r="O20" s="8"/>
      <c r="P20" s="19"/>
      <c r="Q20" s="69" t="s">
        <v>927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3"/>
    </row>
    <row r="21" spans="1:56" ht="15.75" hidden="1" x14ac:dyDescent="0.25">
      <c r="D21" s="7"/>
      <c r="O21" s="8"/>
      <c r="P21" s="19"/>
      <c r="Q21" s="42"/>
      <c r="U21" s="3"/>
      <c r="V21" s="10"/>
      <c r="W21" s="10"/>
      <c r="X21" s="58"/>
      <c r="Z21" s="59"/>
      <c r="AA21" s="60"/>
      <c r="AB21" s="9"/>
      <c r="AC21" s="9"/>
      <c r="AD21" s="9"/>
      <c r="AH21" s="9"/>
      <c r="AI21" s="1"/>
      <c r="AJ21" s="1"/>
      <c r="AK21" s="3"/>
      <c r="AL21" s="40"/>
      <c r="AM21" s="3"/>
      <c r="AQ21" s="3"/>
      <c r="AR21" s="3"/>
      <c r="AS21" s="3"/>
      <c r="AV21" s="3"/>
      <c r="AW21" s="3"/>
    </row>
    <row r="22" spans="1:56" ht="30" hidden="1" customHeight="1" x14ac:dyDescent="0.25">
      <c r="D22" s="7"/>
      <c r="O22" s="8"/>
      <c r="P22" s="19"/>
      <c r="Q22" s="51" t="s">
        <v>921</v>
      </c>
      <c r="U22" s="3"/>
      <c r="V22" s="10"/>
      <c r="W22" s="10"/>
      <c r="X22" s="11"/>
      <c r="Z22" s="12"/>
      <c r="AA22" s="13"/>
      <c r="AB22" s="9"/>
      <c r="AC22" s="9"/>
      <c r="AD22" s="9"/>
      <c r="AH22" s="9"/>
      <c r="AI22" s="1"/>
      <c r="AJ22" s="1"/>
      <c r="AK22" s="3"/>
      <c r="AL22" s="40"/>
      <c r="AM22" s="3"/>
      <c r="AQ22" s="3"/>
      <c r="AR22" s="3"/>
      <c r="AS22" s="3"/>
      <c r="AV22" s="50" t="s">
        <v>922</v>
      </c>
      <c r="AW22" s="3"/>
    </row>
    <row r="23" spans="1:56" ht="15.75" hidden="1" x14ac:dyDescent="0.2">
      <c r="A23">
        <v>924</v>
      </c>
      <c r="B23" t="s">
        <v>162</v>
      </c>
      <c r="C23" t="s">
        <v>114</v>
      </c>
      <c r="D23" s="7">
        <v>40074</v>
      </c>
      <c r="E23" t="s">
        <v>117</v>
      </c>
      <c r="F23" t="s">
        <v>23</v>
      </c>
      <c r="G23" t="s">
        <v>150</v>
      </c>
      <c r="H23" t="s">
        <v>151</v>
      </c>
      <c r="I23" t="s">
        <v>24</v>
      </c>
      <c r="J23" t="s">
        <v>152</v>
      </c>
      <c r="K23" t="s">
        <v>152</v>
      </c>
      <c r="L23">
        <v>0</v>
      </c>
      <c r="M23">
        <v>0</v>
      </c>
      <c r="N23">
        <v>923</v>
      </c>
      <c r="O23" s="8">
        <f>VLOOKUP(N23,[1]Dettaglio!$B$9:$F$4144,5,FALSE)</f>
        <v>0</v>
      </c>
      <c r="P23" s="19"/>
      <c r="Q23" s="62">
        <f>IF(Q6="",60000,Q6)</f>
        <v>60000</v>
      </c>
      <c r="R23" s="1">
        <f t="shared" si="4"/>
        <v>14.137650000000001</v>
      </c>
      <c r="S23" s="1">
        <f t="shared" si="10"/>
        <v>14.137650000000001</v>
      </c>
      <c r="T23" s="1">
        <f t="shared" si="1"/>
        <v>4.3</v>
      </c>
      <c r="U23" s="3">
        <f t="shared" si="5"/>
        <v>4.3</v>
      </c>
      <c r="V23" s="10">
        <v>5</v>
      </c>
      <c r="W23" s="10">
        <v>32</v>
      </c>
      <c r="X23" s="11">
        <f t="shared" si="11"/>
        <v>688</v>
      </c>
      <c r="Z23" s="12">
        <v>13</v>
      </c>
      <c r="AA23" s="13">
        <f t="shared" si="12"/>
        <v>279.5</v>
      </c>
      <c r="AB23" s="9">
        <f t="shared" ref="AB23:AB86" si="13">0.0000000038*Q23^2-0.0000054444*Q23+1.0522222222</f>
        <v>14.4055582222</v>
      </c>
      <c r="AC23" s="9">
        <f t="shared" si="7"/>
        <v>1.07</v>
      </c>
      <c r="AD23" s="9">
        <f t="shared" si="8"/>
        <v>1.07</v>
      </c>
      <c r="AE23" s="3">
        <f t="shared" si="9"/>
        <v>1.07</v>
      </c>
      <c r="AG23" s="3" t="s">
        <v>925</v>
      </c>
      <c r="AH23" s="9">
        <f>2.713*10^(-9)*Q23^2+1.046</f>
        <v>10.812799999999999</v>
      </c>
      <c r="AI23" s="1">
        <f t="shared" ref="AI23" si="14">IF(Q23&lt;3000,1.07,AH23)</f>
        <v>10.812799999999999</v>
      </c>
      <c r="AJ23" s="1">
        <f>IF(AI23&gt;4,4,AI23)</f>
        <v>4</v>
      </c>
      <c r="AK23" s="3">
        <f>IF(Q23="",4,AJ23)</f>
        <v>4</v>
      </c>
      <c r="AM23" s="3"/>
      <c r="AQ23" s="3"/>
      <c r="AR23" s="3"/>
      <c r="AS23" s="3"/>
      <c r="AV23" s="54">
        <f>IF(OR(K23="FASCIA ESENTE",K23="ESENTE SOCIALE",K23="ESENTE"),0,AK23)</f>
        <v>4</v>
      </c>
      <c r="AW23" s="3"/>
    </row>
    <row r="24" spans="1:56" hidden="1" x14ac:dyDescent="0.2">
      <c r="A24">
        <v>893</v>
      </c>
      <c r="B24" t="s">
        <v>163</v>
      </c>
      <c r="C24" t="s">
        <v>164</v>
      </c>
      <c r="D24" s="7">
        <v>39994</v>
      </c>
      <c r="E24" t="s">
        <v>117</v>
      </c>
      <c r="F24" t="s">
        <v>23</v>
      </c>
      <c r="G24" t="s">
        <v>150</v>
      </c>
      <c r="H24" t="s">
        <v>151</v>
      </c>
      <c r="I24" t="s">
        <v>24</v>
      </c>
      <c r="J24" t="s">
        <v>152</v>
      </c>
      <c r="K24" t="s">
        <v>152</v>
      </c>
      <c r="L24">
        <v>0</v>
      </c>
      <c r="M24">
        <v>0</v>
      </c>
      <c r="N24">
        <v>892</v>
      </c>
      <c r="O24" s="8">
        <f>VLOOKUP(N24,[1]Dettaglio!$B$9:$F$4144,5,FALSE)</f>
        <v>0</v>
      </c>
      <c r="P24" s="19"/>
      <c r="Q24" s="42"/>
      <c r="R24" s="1">
        <f t="shared" si="4"/>
        <v>1.03725</v>
      </c>
      <c r="S24" s="1">
        <f t="shared" si="10"/>
        <v>1.07</v>
      </c>
      <c r="T24" s="1">
        <f t="shared" si="1"/>
        <v>1.07</v>
      </c>
      <c r="U24" s="3">
        <f t="shared" si="5"/>
        <v>4.3</v>
      </c>
      <c r="V24" s="10">
        <v>5</v>
      </c>
      <c r="W24" s="10">
        <v>32</v>
      </c>
      <c r="X24" s="11">
        <f t="shared" si="11"/>
        <v>688</v>
      </c>
      <c r="Z24" s="12">
        <v>13</v>
      </c>
      <c r="AA24" s="13">
        <f t="shared" si="12"/>
        <v>279.5</v>
      </c>
      <c r="AB24" s="9">
        <f t="shared" si="13"/>
        <v>1.0522222221999999</v>
      </c>
      <c r="AC24" s="9">
        <f t="shared" si="7"/>
        <v>1.07</v>
      </c>
      <c r="AD24" s="9">
        <f t="shared" si="8"/>
        <v>1.07</v>
      </c>
      <c r="AE24" s="3">
        <f t="shared" si="9"/>
        <v>4.3</v>
      </c>
      <c r="AH24" s="9"/>
      <c r="AI24" s="1"/>
      <c r="AJ24" s="1"/>
      <c r="AK24" s="3"/>
      <c r="AL24" s="3"/>
      <c r="AM24" s="3"/>
      <c r="AQ24" s="3"/>
      <c r="AR24" s="3"/>
      <c r="AS24" s="3"/>
      <c r="AV24" s="3"/>
      <c r="AW24" s="3"/>
    </row>
    <row r="25" spans="1:56" x14ac:dyDescent="0.2">
      <c r="A25">
        <v>908</v>
      </c>
      <c r="B25" t="s">
        <v>165</v>
      </c>
      <c r="C25" t="s">
        <v>29</v>
      </c>
      <c r="D25" s="7">
        <v>39919</v>
      </c>
      <c r="E25" t="s">
        <v>117</v>
      </c>
      <c r="F25" t="s">
        <v>23</v>
      </c>
      <c r="G25" t="s">
        <v>150</v>
      </c>
      <c r="H25" t="s">
        <v>151</v>
      </c>
      <c r="I25" t="s">
        <v>24</v>
      </c>
      <c r="J25" t="s">
        <v>152</v>
      </c>
      <c r="K25" t="s">
        <v>152</v>
      </c>
      <c r="L25">
        <v>0</v>
      </c>
      <c r="M25">
        <v>0</v>
      </c>
      <c r="N25">
        <v>907</v>
      </c>
      <c r="O25" s="8">
        <f>VLOOKUP(N25,[1]Dettaglio!$B$9:$F$4144,5,FALSE)</f>
        <v>0</v>
      </c>
      <c r="P25" s="19"/>
      <c r="Q25" s="42"/>
      <c r="R25" s="1">
        <f t="shared" si="4"/>
        <v>1.03725</v>
      </c>
      <c r="S25" s="1">
        <f t="shared" si="10"/>
        <v>1.07</v>
      </c>
      <c r="T25" s="1">
        <f t="shared" si="1"/>
        <v>1.07</v>
      </c>
      <c r="U25" s="3">
        <f t="shared" si="5"/>
        <v>4.3</v>
      </c>
      <c r="V25" s="10">
        <v>5</v>
      </c>
      <c r="W25" s="10">
        <v>32</v>
      </c>
      <c r="X25" s="11">
        <f t="shared" si="11"/>
        <v>688</v>
      </c>
      <c r="Z25" s="12">
        <v>13</v>
      </c>
      <c r="AA25" s="13">
        <f t="shared" si="12"/>
        <v>279.5</v>
      </c>
      <c r="AB25" s="9">
        <f t="shared" si="13"/>
        <v>1.0522222221999999</v>
      </c>
      <c r="AC25" s="9">
        <f t="shared" si="7"/>
        <v>1.07</v>
      </c>
      <c r="AD25" s="9">
        <f t="shared" si="8"/>
        <v>1.07</v>
      </c>
      <c r="AE25" s="3">
        <f t="shared" si="9"/>
        <v>4.3</v>
      </c>
      <c r="AH25" s="9"/>
      <c r="AI25" s="1"/>
      <c r="AJ25" s="1"/>
      <c r="AK25" s="3"/>
      <c r="AL25" s="3"/>
      <c r="AM25" s="3"/>
      <c r="AQ25" s="3"/>
      <c r="AR25" s="3"/>
      <c r="AS25" s="3"/>
      <c r="AV25" s="3"/>
      <c r="AW25" s="3"/>
    </row>
    <row r="26" spans="1:56" x14ac:dyDescent="0.2">
      <c r="A26">
        <v>941</v>
      </c>
      <c r="B26" t="s">
        <v>166</v>
      </c>
      <c r="C26" t="s">
        <v>77</v>
      </c>
      <c r="D26" s="7">
        <v>40048</v>
      </c>
      <c r="E26" t="s">
        <v>117</v>
      </c>
      <c r="F26" t="s">
        <v>23</v>
      </c>
      <c r="G26" t="s">
        <v>150</v>
      </c>
      <c r="H26" t="s">
        <v>151</v>
      </c>
      <c r="I26" t="s">
        <v>24</v>
      </c>
      <c r="J26" t="s">
        <v>152</v>
      </c>
      <c r="K26" t="s">
        <v>152</v>
      </c>
      <c r="L26">
        <v>0</v>
      </c>
      <c r="M26">
        <v>0</v>
      </c>
      <c r="N26">
        <v>914</v>
      </c>
      <c r="O26" s="8">
        <f>VLOOKUP(N26,[1]Dettaglio!$B$9:$F$4144,5,FALSE)</f>
        <v>0</v>
      </c>
      <c r="P26" s="19"/>
      <c r="Q26" s="42"/>
      <c r="R26" s="1">
        <f t="shared" si="4"/>
        <v>1.03725</v>
      </c>
      <c r="S26" s="1">
        <f t="shared" si="10"/>
        <v>1.07</v>
      </c>
      <c r="T26" s="1">
        <f t="shared" si="1"/>
        <v>1.07</v>
      </c>
      <c r="U26" s="3">
        <f t="shared" si="5"/>
        <v>4.3</v>
      </c>
      <c r="V26" s="10">
        <v>5</v>
      </c>
      <c r="W26" s="10">
        <v>32</v>
      </c>
      <c r="X26" s="11">
        <f t="shared" si="11"/>
        <v>688</v>
      </c>
      <c r="Z26" s="12">
        <v>13</v>
      </c>
      <c r="AA26" s="13">
        <f t="shared" si="12"/>
        <v>279.5</v>
      </c>
      <c r="AB26" s="9">
        <f t="shared" si="13"/>
        <v>1.0522222221999999</v>
      </c>
      <c r="AC26" s="9">
        <f t="shared" si="7"/>
        <v>1.07</v>
      </c>
      <c r="AD26" s="9">
        <f t="shared" si="8"/>
        <v>1.07</v>
      </c>
      <c r="AE26" s="3">
        <f t="shared" si="9"/>
        <v>4.3</v>
      </c>
      <c r="AH26" s="9"/>
      <c r="AI26" s="1"/>
      <c r="AJ26" s="1"/>
      <c r="AK26" s="3"/>
      <c r="AL26" s="3"/>
      <c r="AM26" s="3"/>
      <c r="AQ26" s="3"/>
      <c r="AR26" s="3"/>
      <c r="AS26" s="3"/>
      <c r="AV26" s="3"/>
      <c r="AW26" s="3"/>
    </row>
    <row r="27" spans="1:56" x14ac:dyDescent="0.2">
      <c r="A27">
        <v>898</v>
      </c>
      <c r="B27" t="s">
        <v>69</v>
      </c>
      <c r="C27" t="s">
        <v>167</v>
      </c>
      <c r="D27" s="7">
        <v>39983</v>
      </c>
      <c r="E27" t="s">
        <v>117</v>
      </c>
      <c r="F27" t="s">
        <v>23</v>
      </c>
      <c r="G27" t="s">
        <v>150</v>
      </c>
      <c r="H27" t="s">
        <v>151</v>
      </c>
      <c r="I27" t="s">
        <v>24</v>
      </c>
      <c r="J27" t="s">
        <v>68</v>
      </c>
      <c r="K27" t="s">
        <v>68</v>
      </c>
      <c r="L27">
        <v>1.18</v>
      </c>
      <c r="M27">
        <v>0</v>
      </c>
      <c r="N27">
        <v>897</v>
      </c>
      <c r="O27" s="8">
        <f>VLOOKUP(N27,[1]Dettaglio!$B$9:$F$4144,5,FALSE)</f>
        <v>6338.38</v>
      </c>
      <c r="P27" s="19"/>
      <c r="Q27" s="42"/>
      <c r="R27" s="1">
        <f t="shared" si="4"/>
        <v>1.03725</v>
      </c>
      <c r="S27" s="1">
        <f t="shared" si="10"/>
        <v>1.07</v>
      </c>
      <c r="T27" s="1">
        <f t="shared" si="1"/>
        <v>1.07</v>
      </c>
      <c r="U27" s="3">
        <f t="shared" si="5"/>
        <v>4.3</v>
      </c>
      <c r="V27" s="10">
        <v>5</v>
      </c>
      <c r="W27" s="10">
        <v>32</v>
      </c>
      <c r="X27" s="11">
        <f t="shared" si="11"/>
        <v>688</v>
      </c>
      <c r="Z27" s="12">
        <v>13</v>
      </c>
      <c r="AA27" s="13">
        <f t="shared" si="12"/>
        <v>279.5</v>
      </c>
      <c r="AB27" s="9">
        <f t="shared" si="13"/>
        <v>1.0522222221999999</v>
      </c>
      <c r="AC27" s="9">
        <f t="shared" si="7"/>
        <v>1.0522222221999999</v>
      </c>
      <c r="AD27" s="9">
        <f t="shared" si="8"/>
        <v>1.0522222221999999</v>
      </c>
      <c r="AE27" s="3">
        <f t="shared" si="9"/>
        <v>4.3</v>
      </c>
      <c r="AH27" s="9"/>
      <c r="AI27" s="1"/>
      <c r="AJ27" s="1"/>
      <c r="AK27" s="3"/>
      <c r="AL27" s="3"/>
      <c r="AM27" s="3"/>
      <c r="AQ27" s="3"/>
      <c r="AR27" s="3"/>
      <c r="AS27" s="3"/>
      <c r="AV27" s="3"/>
      <c r="AW27" s="3"/>
    </row>
    <row r="28" spans="1:56" x14ac:dyDescent="0.2">
      <c r="A28">
        <v>913</v>
      </c>
      <c r="B28" t="s">
        <v>168</v>
      </c>
      <c r="C28" t="s">
        <v>86</v>
      </c>
      <c r="D28" s="7">
        <v>40022</v>
      </c>
      <c r="E28" t="s">
        <v>117</v>
      </c>
      <c r="F28" t="s">
        <v>23</v>
      </c>
      <c r="G28" t="s">
        <v>150</v>
      </c>
      <c r="H28" t="s">
        <v>151</v>
      </c>
      <c r="I28" t="s">
        <v>24</v>
      </c>
      <c r="J28" t="s">
        <v>152</v>
      </c>
      <c r="K28" t="s">
        <v>152</v>
      </c>
      <c r="L28">
        <v>0</v>
      </c>
      <c r="M28">
        <v>0</v>
      </c>
      <c r="N28">
        <v>82</v>
      </c>
      <c r="O28" s="8">
        <f>VLOOKUP(N28,[1]Dettaglio!$B$9:$F$4144,5,FALSE)</f>
        <v>0</v>
      </c>
      <c r="P28" s="19"/>
      <c r="Q28" s="42"/>
      <c r="R28" s="1">
        <f t="shared" si="4"/>
        <v>1.03725</v>
      </c>
      <c r="S28" s="1">
        <f t="shared" si="10"/>
        <v>1.07</v>
      </c>
      <c r="T28" s="1">
        <f t="shared" si="1"/>
        <v>1.07</v>
      </c>
      <c r="U28" s="3">
        <f t="shared" si="5"/>
        <v>4.3</v>
      </c>
      <c r="V28" s="10">
        <v>5</v>
      </c>
      <c r="W28" s="10">
        <v>32</v>
      </c>
      <c r="X28" s="11">
        <f t="shared" si="11"/>
        <v>688</v>
      </c>
      <c r="Z28" s="12">
        <v>13</v>
      </c>
      <c r="AA28" s="13">
        <f t="shared" si="12"/>
        <v>279.5</v>
      </c>
      <c r="AB28" s="9">
        <f t="shared" si="13"/>
        <v>1.0522222221999999</v>
      </c>
      <c r="AC28" s="9">
        <f t="shared" si="7"/>
        <v>1.07</v>
      </c>
      <c r="AD28" s="9">
        <f t="shared" si="8"/>
        <v>1.07</v>
      </c>
      <c r="AE28" s="3">
        <f t="shared" si="9"/>
        <v>4.3</v>
      </c>
      <c r="AH28" s="9"/>
      <c r="AI28" s="1"/>
      <c r="AJ28" s="1"/>
      <c r="AK28" s="3"/>
      <c r="AL28" s="3"/>
      <c r="AM28" s="3"/>
      <c r="AQ28" s="3"/>
      <c r="AR28" s="3"/>
      <c r="AS28" s="3"/>
      <c r="AV28" s="3"/>
      <c r="AW28" s="3"/>
    </row>
    <row r="29" spans="1:56" x14ac:dyDescent="0.2">
      <c r="A29">
        <v>837</v>
      </c>
      <c r="B29" t="s">
        <v>169</v>
      </c>
      <c r="C29" t="s">
        <v>170</v>
      </c>
      <c r="D29" s="7">
        <v>39853</v>
      </c>
      <c r="E29" t="s">
        <v>117</v>
      </c>
      <c r="F29" t="s">
        <v>23</v>
      </c>
      <c r="G29" t="s">
        <v>150</v>
      </c>
      <c r="H29" t="s">
        <v>151</v>
      </c>
      <c r="I29" t="s">
        <v>24</v>
      </c>
      <c r="J29" t="s">
        <v>152</v>
      </c>
      <c r="K29" t="s">
        <v>152</v>
      </c>
      <c r="L29">
        <v>0</v>
      </c>
      <c r="M29">
        <v>0</v>
      </c>
      <c r="N29">
        <v>836</v>
      </c>
      <c r="O29" s="8">
        <f>VLOOKUP(N29,[1]Dettaglio!$B$9:$F$4144,5,FALSE)</f>
        <v>0</v>
      </c>
      <c r="P29" s="19"/>
      <c r="Q29" s="42"/>
      <c r="R29" s="1">
        <f t="shared" si="4"/>
        <v>1.03725</v>
      </c>
      <c r="S29" s="1">
        <f t="shared" si="10"/>
        <v>1.07</v>
      </c>
      <c r="T29" s="1">
        <f t="shared" si="1"/>
        <v>1.07</v>
      </c>
      <c r="U29" s="3">
        <f t="shared" si="5"/>
        <v>4.3</v>
      </c>
      <c r="V29" s="10">
        <v>5</v>
      </c>
      <c r="W29" s="10">
        <v>32</v>
      </c>
      <c r="X29" s="11">
        <f t="shared" si="11"/>
        <v>688</v>
      </c>
      <c r="Z29" s="12">
        <v>13</v>
      </c>
      <c r="AA29" s="13">
        <f t="shared" si="12"/>
        <v>279.5</v>
      </c>
      <c r="AB29" s="9">
        <f t="shared" si="13"/>
        <v>1.0522222221999999</v>
      </c>
      <c r="AC29" s="9">
        <f t="shared" si="7"/>
        <v>1.07</v>
      </c>
      <c r="AD29" s="9">
        <f t="shared" si="8"/>
        <v>1.07</v>
      </c>
      <c r="AE29" s="3">
        <f t="shared" si="9"/>
        <v>4.3</v>
      </c>
      <c r="AH29" s="9"/>
      <c r="AI29" s="1"/>
      <c r="AJ29" s="1"/>
      <c r="AK29" s="3"/>
      <c r="AL29" s="3"/>
      <c r="AM29" s="3"/>
      <c r="AQ29" s="3"/>
      <c r="AR29" s="3"/>
      <c r="AS29" s="3"/>
      <c r="AV29" s="3"/>
      <c r="AW29" s="3"/>
      <c r="BD29" s="1"/>
    </row>
    <row r="30" spans="1:56" x14ac:dyDescent="0.2">
      <c r="A30">
        <v>912</v>
      </c>
      <c r="B30" t="s">
        <v>171</v>
      </c>
      <c r="C30" t="s">
        <v>172</v>
      </c>
      <c r="D30" s="7">
        <v>40064</v>
      </c>
      <c r="E30" t="s">
        <v>117</v>
      </c>
      <c r="F30" t="s">
        <v>23</v>
      </c>
      <c r="G30" t="s">
        <v>150</v>
      </c>
      <c r="H30" t="s">
        <v>151</v>
      </c>
      <c r="I30" t="s">
        <v>24</v>
      </c>
      <c r="J30" t="s">
        <v>173</v>
      </c>
      <c r="K30" t="s">
        <v>173</v>
      </c>
      <c r="L30">
        <v>1.3</v>
      </c>
      <c r="M30">
        <v>0</v>
      </c>
      <c r="N30">
        <v>911</v>
      </c>
      <c r="O30" s="8">
        <f>VLOOKUP(N30,[1]Dettaglio!$B$9:$F$4144,5,FALSE)</f>
        <v>8461.4699999999993</v>
      </c>
      <c r="P30" s="19"/>
      <c r="Q30" s="42"/>
      <c r="R30" s="1">
        <f t="shared" si="4"/>
        <v>1.03725</v>
      </c>
      <c r="S30" s="1">
        <f t="shared" si="10"/>
        <v>1.07</v>
      </c>
      <c r="T30" s="1">
        <f t="shared" si="1"/>
        <v>1.07</v>
      </c>
      <c r="U30" s="3">
        <f t="shared" si="5"/>
        <v>4.3</v>
      </c>
      <c r="V30" s="10">
        <v>5</v>
      </c>
      <c r="W30" s="10">
        <v>32</v>
      </c>
      <c r="X30" s="11">
        <f t="shared" si="11"/>
        <v>688</v>
      </c>
      <c r="Z30" s="12">
        <v>13</v>
      </c>
      <c r="AA30" s="13">
        <f t="shared" si="12"/>
        <v>279.5</v>
      </c>
      <c r="AB30" s="9">
        <f t="shared" si="13"/>
        <v>1.0522222221999999</v>
      </c>
      <c r="AC30" s="9">
        <f t="shared" si="7"/>
        <v>1.0522222221999999</v>
      </c>
      <c r="AD30" s="9">
        <f t="shared" si="8"/>
        <v>1.0522222221999999</v>
      </c>
      <c r="AE30" s="3">
        <f t="shared" si="9"/>
        <v>4.3</v>
      </c>
      <c r="AH30" s="9"/>
      <c r="AI30" s="1"/>
      <c r="AJ30" s="1"/>
      <c r="AK30" s="3"/>
      <c r="AL30" s="3"/>
      <c r="AM30" s="3"/>
      <c r="AQ30" s="3"/>
      <c r="AR30" s="3"/>
      <c r="AS30" s="3"/>
      <c r="AV30" s="3"/>
      <c r="AW30" s="3"/>
    </row>
    <row r="31" spans="1:56" x14ac:dyDescent="0.2">
      <c r="A31">
        <v>841</v>
      </c>
      <c r="B31" t="s">
        <v>174</v>
      </c>
      <c r="C31" t="s">
        <v>175</v>
      </c>
      <c r="D31" s="7">
        <v>39542</v>
      </c>
      <c r="E31" t="s">
        <v>117</v>
      </c>
      <c r="F31" t="s">
        <v>23</v>
      </c>
      <c r="G31" t="s">
        <v>150</v>
      </c>
      <c r="H31" s="20">
        <v>8.3333333333333329E-2</v>
      </c>
      <c r="I31" t="s">
        <v>24</v>
      </c>
      <c r="J31" t="s">
        <v>152</v>
      </c>
      <c r="K31" t="s">
        <v>152</v>
      </c>
      <c r="L31">
        <v>0</v>
      </c>
      <c r="M31">
        <v>0</v>
      </c>
      <c r="N31">
        <v>96</v>
      </c>
      <c r="O31" s="8">
        <f>VLOOKUP(N31,[1]Dettaglio!$B$9:$F$4144,5,FALSE)</f>
        <v>0</v>
      </c>
      <c r="P31" s="19"/>
      <c r="Q31" s="42"/>
      <c r="R31" s="1">
        <f t="shared" si="4"/>
        <v>1.03725</v>
      </c>
      <c r="S31" s="1">
        <f t="shared" si="10"/>
        <v>1.07</v>
      </c>
      <c r="T31" s="1">
        <f t="shared" si="1"/>
        <v>1.07</v>
      </c>
      <c r="U31" s="3">
        <f t="shared" si="5"/>
        <v>4.3</v>
      </c>
      <c r="V31" s="10">
        <v>5</v>
      </c>
      <c r="W31" s="10">
        <v>32</v>
      </c>
      <c r="X31" s="11">
        <f t="shared" si="11"/>
        <v>688</v>
      </c>
      <c r="Z31" s="12">
        <v>13</v>
      </c>
      <c r="AA31" s="13">
        <f t="shared" si="12"/>
        <v>279.5</v>
      </c>
      <c r="AB31" s="9">
        <f t="shared" si="13"/>
        <v>1.0522222221999999</v>
      </c>
      <c r="AC31" s="9">
        <f t="shared" si="7"/>
        <v>1.07</v>
      </c>
      <c r="AD31" s="9">
        <f t="shared" si="8"/>
        <v>1.07</v>
      </c>
      <c r="AE31" s="3">
        <f t="shared" si="9"/>
        <v>4.3</v>
      </c>
      <c r="AH31" s="9"/>
      <c r="AI31" s="1"/>
      <c r="AJ31" s="1"/>
      <c r="AK31" s="3"/>
      <c r="AL31" s="3"/>
      <c r="AM31" s="3"/>
      <c r="AQ31" s="3"/>
      <c r="AR31" s="3"/>
      <c r="AS31" s="3"/>
      <c r="AV31" s="3"/>
      <c r="AW31" s="3"/>
    </row>
    <row r="32" spans="1:56" x14ac:dyDescent="0.2">
      <c r="A32">
        <v>932</v>
      </c>
      <c r="B32" t="s">
        <v>176</v>
      </c>
      <c r="C32" t="s">
        <v>77</v>
      </c>
      <c r="D32" s="7">
        <v>39808</v>
      </c>
      <c r="E32" t="s">
        <v>117</v>
      </c>
      <c r="F32" t="s">
        <v>88</v>
      </c>
      <c r="G32" t="s">
        <v>150</v>
      </c>
      <c r="H32" s="20">
        <v>8.3333333333333329E-2</v>
      </c>
      <c r="I32" t="s">
        <v>24</v>
      </c>
      <c r="J32" t="s">
        <v>89</v>
      </c>
      <c r="K32" t="s">
        <v>90</v>
      </c>
      <c r="L32">
        <v>0</v>
      </c>
      <c r="M32">
        <v>0</v>
      </c>
      <c r="N32">
        <v>931</v>
      </c>
      <c r="O32" s="8">
        <f>VLOOKUP(N32,[1]Dettaglio!$B$9:$F$4144,5,FALSE)</f>
        <v>10679.88</v>
      </c>
      <c r="P32" s="19"/>
      <c r="Q32" s="42"/>
      <c r="R32" s="1">
        <f t="shared" si="4"/>
        <v>1.03725</v>
      </c>
      <c r="S32" s="1">
        <f t="shared" si="10"/>
        <v>1.07</v>
      </c>
      <c r="T32" s="1">
        <f t="shared" si="1"/>
        <v>1.07</v>
      </c>
      <c r="U32" s="3">
        <f t="shared" si="5"/>
        <v>4.3</v>
      </c>
      <c r="V32" s="10">
        <v>5</v>
      </c>
      <c r="W32" s="10">
        <v>32</v>
      </c>
      <c r="X32" s="11">
        <f t="shared" si="11"/>
        <v>688</v>
      </c>
      <c r="Z32" s="12">
        <v>13</v>
      </c>
      <c r="AA32" s="13">
        <f t="shared" si="12"/>
        <v>279.5</v>
      </c>
      <c r="AB32" s="9">
        <f t="shared" si="13"/>
        <v>1.0522222221999999</v>
      </c>
      <c r="AC32" s="9">
        <f t="shared" si="7"/>
        <v>1.0522222221999999</v>
      </c>
      <c r="AD32" s="9">
        <f t="shared" si="8"/>
        <v>1.0522222221999999</v>
      </c>
      <c r="AE32" s="3">
        <f t="shared" si="9"/>
        <v>4.3</v>
      </c>
      <c r="AH32" s="9"/>
      <c r="AI32" s="1"/>
      <c r="AJ32" s="1"/>
      <c r="AK32" s="3"/>
      <c r="AL32" s="3"/>
      <c r="AM32" s="3"/>
      <c r="AQ32" s="3"/>
      <c r="AR32" s="3"/>
      <c r="AS32" s="3"/>
      <c r="AV32" s="3"/>
      <c r="AW32" s="3"/>
    </row>
    <row r="33" spans="1:49" x14ac:dyDescent="0.2">
      <c r="A33">
        <v>844</v>
      </c>
      <c r="B33" t="s">
        <v>177</v>
      </c>
      <c r="C33" t="s">
        <v>178</v>
      </c>
      <c r="D33" s="7">
        <v>39625</v>
      </c>
      <c r="E33" t="s">
        <v>117</v>
      </c>
      <c r="F33" t="s">
        <v>23</v>
      </c>
      <c r="G33" t="s">
        <v>150</v>
      </c>
      <c r="H33" s="20">
        <v>8.3333333333333329E-2</v>
      </c>
      <c r="I33" t="s">
        <v>24</v>
      </c>
      <c r="J33" t="s">
        <v>152</v>
      </c>
      <c r="K33" t="s">
        <v>152</v>
      </c>
      <c r="L33">
        <v>0</v>
      </c>
      <c r="M33">
        <v>0</v>
      </c>
      <c r="N33">
        <v>98</v>
      </c>
      <c r="O33" s="8">
        <f>VLOOKUP(N33,[1]Dettaglio!$B$9:$F$4144,5,FALSE)</f>
        <v>0</v>
      </c>
      <c r="P33" s="19"/>
      <c r="Q33" s="42"/>
      <c r="R33" s="1">
        <f t="shared" si="4"/>
        <v>1.03725</v>
      </c>
      <c r="S33" s="1">
        <f t="shared" si="10"/>
        <v>1.07</v>
      </c>
      <c r="T33" s="1">
        <f t="shared" si="1"/>
        <v>1.07</v>
      </c>
      <c r="U33" s="3">
        <f t="shared" si="5"/>
        <v>4.3</v>
      </c>
      <c r="V33" s="10">
        <v>5</v>
      </c>
      <c r="W33" s="10">
        <v>32</v>
      </c>
      <c r="X33" s="11">
        <f t="shared" si="11"/>
        <v>688</v>
      </c>
      <c r="Z33" s="12">
        <v>13</v>
      </c>
      <c r="AA33" s="13">
        <f t="shared" si="12"/>
        <v>279.5</v>
      </c>
      <c r="AB33" s="9">
        <f t="shared" si="13"/>
        <v>1.0522222221999999</v>
      </c>
      <c r="AC33" s="9">
        <f t="shared" si="7"/>
        <v>1.07</v>
      </c>
      <c r="AD33" s="9">
        <f t="shared" si="8"/>
        <v>1.07</v>
      </c>
      <c r="AE33" s="3">
        <f t="shared" si="9"/>
        <v>4.3</v>
      </c>
      <c r="AH33" s="9"/>
      <c r="AI33" s="1"/>
      <c r="AJ33" s="1"/>
      <c r="AK33" s="3"/>
      <c r="AL33" s="3"/>
      <c r="AM33" s="3"/>
      <c r="AQ33" s="3"/>
      <c r="AR33" s="3"/>
      <c r="AS33" s="3"/>
      <c r="AV33" s="3"/>
      <c r="AW33" s="3"/>
    </row>
    <row r="34" spans="1:49" x14ac:dyDescent="0.2">
      <c r="A34">
        <v>845</v>
      </c>
      <c r="B34" t="s">
        <v>177</v>
      </c>
      <c r="C34" t="s">
        <v>86</v>
      </c>
      <c r="D34" s="7">
        <v>39625</v>
      </c>
      <c r="E34" t="s">
        <v>117</v>
      </c>
      <c r="F34" t="s">
        <v>23</v>
      </c>
      <c r="G34" t="s">
        <v>150</v>
      </c>
      <c r="H34" s="20">
        <v>8.3333333333333329E-2</v>
      </c>
      <c r="I34" t="s">
        <v>24</v>
      </c>
      <c r="J34" t="s">
        <v>152</v>
      </c>
      <c r="K34" t="s">
        <v>152</v>
      </c>
      <c r="L34">
        <v>0</v>
      </c>
      <c r="M34">
        <v>0</v>
      </c>
      <c r="N34">
        <v>98</v>
      </c>
      <c r="O34" s="8">
        <f>VLOOKUP(N34,[1]Dettaglio!$B$9:$F$4144,5,FALSE)</f>
        <v>0</v>
      </c>
      <c r="P34" s="19"/>
      <c r="Q34" s="42"/>
      <c r="R34" s="1">
        <f t="shared" si="4"/>
        <v>1.03725</v>
      </c>
      <c r="S34" s="1">
        <f t="shared" si="10"/>
        <v>1.07</v>
      </c>
      <c r="T34" s="1">
        <f t="shared" si="1"/>
        <v>1.07</v>
      </c>
      <c r="U34" s="3">
        <f t="shared" si="5"/>
        <v>4.3</v>
      </c>
      <c r="V34" s="10">
        <v>5</v>
      </c>
      <c r="W34" s="10">
        <v>32</v>
      </c>
      <c r="X34" s="11">
        <f t="shared" si="11"/>
        <v>688</v>
      </c>
      <c r="Z34" s="12">
        <v>13</v>
      </c>
      <c r="AA34" s="13">
        <f t="shared" si="12"/>
        <v>279.5</v>
      </c>
      <c r="AB34" s="9">
        <f t="shared" si="13"/>
        <v>1.0522222221999999</v>
      </c>
      <c r="AC34" s="9">
        <f t="shared" si="7"/>
        <v>1.07</v>
      </c>
      <c r="AD34" s="9">
        <f t="shared" si="8"/>
        <v>1.07</v>
      </c>
      <c r="AE34" s="3">
        <f t="shared" si="9"/>
        <v>4.3</v>
      </c>
      <c r="AH34" s="9"/>
      <c r="AI34" s="1"/>
      <c r="AJ34" s="1"/>
      <c r="AK34" s="3"/>
      <c r="AL34" s="3"/>
      <c r="AM34" s="3"/>
      <c r="AQ34" s="3"/>
      <c r="AR34" s="3"/>
      <c r="AS34" s="3"/>
      <c r="AV34" s="3"/>
      <c r="AW34" s="3"/>
    </row>
    <row r="35" spans="1:49" x14ac:dyDescent="0.2">
      <c r="A35">
        <v>824</v>
      </c>
      <c r="B35" t="s">
        <v>179</v>
      </c>
      <c r="C35" t="s">
        <v>180</v>
      </c>
      <c r="D35" s="7">
        <v>39779</v>
      </c>
      <c r="E35" t="s">
        <v>117</v>
      </c>
      <c r="F35" t="s">
        <v>23</v>
      </c>
      <c r="G35" t="s">
        <v>150</v>
      </c>
      <c r="H35" s="20">
        <v>8.3333333333333329E-2</v>
      </c>
      <c r="I35" t="s">
        <v>24</v>
      </c>
      <c r="J35" t="s">
        <v>152</v>
      </c>
      <c r="K35" t="s">
        <v>152</v>
      </c>
      <c r="L35">
        <v>0</v>
      </c>
      <c r="M35">
        <v>0</v>
      </c>
      <c r="N35">
        <v>823</v>
      </c>
      <c r="O35" s="8">
        <f>VLOOKUP(N35,[1]Dettaglio!$B$9:$F$4144,5,FALSE)</f>
        <v>0</v>
      </c>
      <c r="P35" s="19"/>
      <c r="Q35" s="42"/>
      <c r="R35" s="1">
        <f t="shared" si="4"/>
        <v>1.03725</v>
      </c>
      <c r="S35" s="1">
        <f t="shared" si="10"/>
        <v>1.07</v>
      </c>
      <c r="T35" s="1">
        <f t="shared" si="1"/>
        <v>1.07</v>
      </c>
      <c r="U35" s="3">
        <f t="shared" si="5"/>
        <v>4.3</v>
      </c>
      <c r="V35" s="10">
        <v>5</v>
      </c>
      <c r="W35" s="10">
        <v>32</v>
      </c>
      <c r="X35" s="11">
        <f t="shared" si="11"/>
        <v>688</v>
      </c>
      <c r="Z35" s="12">
        <v>13</v>
      </c>
      <c r="AA35" s="13">
        <f t="shared" si="12"/>
        <v>279.5</v>
      </c>
      <c r="AB35" s="9">
        <f t="shared" si="13"/>
        <v>1.0522222221999999</v>
      </c>
      <c r="AC35" s="9">
        <f t="shared" si="7"/>
        <v>1.07</v>
      </c>
      <c r="AD35" s="9">
        <f t="shared" si="8"/>
        <v>1.07</v>
      </c>
      <c r="AE35" s="3">
        <f t="shared" si="9"/>
        <v>4.3</v>
      </c>
      <c r="AH35" s="9"/>
      <c r="AI35" s="1"/>
      <c r="AJ35" s="1"/>
      <c r="AK35" s="3"/>
      <c r="AL35" s="3"/>
      <c r="AM35" s="3"/>
      <c r="AQ35" s="3"/>
      <c r="AR35" s="3"/>
      <c r="AS35" s="3"/>
      <c r="AV35" s="3"/>
      <c r="AW35" s="3"/>
    </row>
    <row r="36" spans="1:49" x14ac:dyDescent="0.2">
      <c r="A36">
        <v>826</v>
      </c>
      <c r="B36" t="s">
        <v>181</v>
      </c>
      <c r="C36" t="s">
        <v>154</v>
      </c>
      <c r="D36" s="7">
        <v>39715</v>
      </c>
      <c r="E36" t="s">
        <v>117</v>
      </c>
      <c r="F36" t="s">
        <v>23</v>
      </c>
      <c r="G36" t="s">
        <v>150</v>
      </c>
      <c r="H36" s="20">
        <v>8.3333333333333329E-2</v>
      </c>
      <c r="I36" t="s">
        <v>24</v>
      </c>
      <c r="J36" t="s">
        <v>152</v>
      </c>
      <c r="K36" t="s">
        <v>152</v>
      </c>
      <c r="L36">
        <v>0</v>
      </c>
      <c r="M36">
        <v>0</v>
      </c>
      <c r="N36">
        <v>825</v>
      </c>
      <c r="O36" s="8">
        <f>VLOOKUP(N36,[1]Dettaglio!$B$9:$F$4144,5,FALSE)</f>
        <v>0</v>
      </c>
      <c r="P36" s="19"/>
      <c r="Q36" s="42"/>
      <c r="R36" s="1">
        <f t="shared" si="4"/>
        <v>1.03725</v>
      </c>
      <c r="S36" s="1">
        <f t="shared" si="10"/>
        <v>1.07</v>
      </c>
      <c r="T36" s="1">
        <f t="shared" si="1"/>
        <v>1.07</v>
      </c>
      <c r="U36" s="3">
        <f t="shared" si="5"/>
        <v>4.3</v>
      </c>
      <c r="V36" s="10">
        <v>5</v>
      </c>
      <c r="W36" s="10">
        <v>32</v>
      </c>
      <c r="X36" s="11">
        <f t="shared" si="11"/>
        <v>688</v>
      </c>
      <c r="Z36" s="12">
        <v>13</v>
      </c>
      <c r="AA36" s="13">
        <f t="shared" si="12"/>
        <v>279.5</v>
      </c>
      <c r="AB36" s="9">
        <f t="shared" si="13"/>
        <v>1.0522222221999999</v>
      </c>
      <c r="AC36" s="9">
        <f t="shared" si="7"/>
        <v>1.07</v>
      </c>
      <c r="AD36" s="9">
        <f t="shared" si="8"/>
        <v>1.07</v>
      </c>
      <c r="AE36" s="3">
        <f t="shared" si="9"/>
        <v>4.3</v>
      </c>
      <c r="AH36" s="9"/>
      <c r="AI36" s="1"/>
      <c r="AJ36" s="1"/>
      <c r="AK36" s="3"/>
      <c r="AL36" s="3"/>
      <c r="AM36" s="3"/>
      <c r="AQ36" s="3"/>
      <c r="AR36" s="3"/>
      <c r="AS36" s="3"/>
      <c r="AV36" s="3"/>
      <c r="AW36" s="3"/>
    </row>
    <row r="37" spans="1:49" x14ac:dyDescent="0.2">
      <c r="A37">
        <v>781</v>
      </c>
      <c r="B37" t="s">
        <v>182</v>
      </c>
      <c r="C37" t="s">
        <v>183</v>
      </c>
      <c r="D37" s="7">
        <v>39549</v>
      </c>
      <c r="E37" t="s">
        <v>117</v>
      </c>
      <c r="F37" t="s">
        <v>23</v>
      </c>
      <c r="G37" t="s">
        <v>150</v>
      </c>
      <c r="H37" s="20">
        <v>8.3333333333333329E-2</v>
      </c>
      <c r="I37" t="s">
        <v>24</v>
      </c>
      <c r="J37" t="s">
        <v>152</v>
      </c>
      <c r="K37" t="s">
        <v>152</v>
      </c>
      <c r="L37">
        <v>0</v>
      </c>
      <c r="M37">
        <v>0</v>
      </c>
      <c r="N37">
        <v>29</v>
      </c>
      <c r="O37" s="8">
        <f>VLOOKUP(N37,[1]Dettaglio!$B$9:$F$4144,5,FALSE)</f>
        <v>0</v>
      </c>
      <c r="P37" s="19"/>
      <c r="Q37" s="42"/>
      <c r="R37" s="1">
        <f t="shared" si="4"/>
        <v>1.03725</v>
      </c>
      <c r="S37" s="1">
        <f t="shared" si="10"/>
        <v>1.07</v>
      </c>
      <c r="T37" s="1">
        <f t="shared" si="1"/>
        <v>1.07</v>
      </c>
      <c r="U37" s="3">
        <f t="shared" si="5"/>
        <v>4.3</v>
      </c>
      <c r="V37" s="10">
        <v>5</v>
      </c>
      <c r="W37" s="10">
        <v>32</v>
      </c>
      <c r="X37" s="11">
        <f t="shared" si="11"/>
        <v>688</v>
      </c>
      <c r="Z37" s="12">
        <v>13</v>
      </c>
      <c r="AA37" s="13">
        <f t="shared" si="12"/>
        <v>279.5</v>
      </c>
      <c r="AB37" s="9">
        <f t="shared" si="13"/>
        <v>1.0522222221999999</v>
      </c>
      <c r="AC37" s="9">
        <f t="shared" si="7"/>
        <v>1.07</v>
      </c>
      <c r="AD37" s="9">
        <f t="shared" si="8"/>
        <v>1.07</v>
      </c>
      <c r="AE37" s="3">
        <f t="shared" si="9"/>
        <v>4.3</v>
      </c>
      <c r="AH37" s="9"/>
      <c r="AI37" s="1"/>
      <c r="AJ37" s="1"/>
      <c r="AK37" s="3"/>
      <c r="AL37" s="3"/>
      <c r="AM37" s="3"/>
      <c r="AQ37" s="3"/>
      <c r="AR37" s="3"/>
      <c r="AS37" s="3"/>
      <c r="AV37" s="3"/>
      <c r="AW37" s="3"/>
    </row>
    <row r="38" spans="1:49" x14ac:dyDescent="0.2">
      <c r="A38">
        <v>4220</v>
      </c>
      <c r="B38" t="s">
        <v>184</v>
      </c>
      <c r="C38" t="s">
        <v>185</v>
      </c>
      <c r="D38" s="7">
        <v>39286</v>
      </c>
      <c r="E38" t="s">
        <v>117</v>
      </c>
      <c r="F38" t="s">
        <v>23</v>
      </c>
      <c r="G38" t="s">
        <v>150</v>
      </c>
      <c r="H38" s="20">
        <v>8.3333333333333329E-2</v>
      </c>
      <c r="I38" t="s">
        <v>24</v>
      </c>
      <c r="J38" t="s">
        <v>152</v>
      </c>
      <c r="K38" t="s">
        <v>152</v>
      </c>
      <c r="L38">
        <v>0</v>
      </c>
      <c r="M38">
        <v>0</v>
      </c>
      <c r="N38">
        <v>4219</v>
      </c>
      <c r="O38" s="8">
        <f>VLOOKUP(N38,[1]Dettaglio!$B$9:$F$4144,5,FALSE)</f>
        <v>0</v>
      </c>
      <c r="P38" s="19"/>
      <c r="Q38" s="42"/>
      <c r="R38" s="1">
        <f t="shared" si="4"/>
        <v>1.03725</v>
      </c>
      <c r="S38" s="1">
        <f t="shared" si="10"/>
        <v>1.07</v>
      </c>
      <c r="T38" s="1">
        <f t="shared" si="1"/>
        <v>1.07</v>
      </c>
      <c r="U38" s="3">
        <f t="shared" si="5"/>
        <v>4.3</v>
      </c>
      <c r="V38" s="10">
        <v>5</v>
      </c>
      <c r="W38" s="10">
        <v>32</v>
      </c>
      <c r="X38" s="11">
        <f t="shared" si="11"/>
        <v>688</v>
      </c>
      <c r="Z38" s="12">
        <v>13</v>
      </c>
      <c r="AA38" s="13">
        <f t="shared" si="12"/>
        <v>279.5</v>
      </c>
      <c r="AB38" s="9">
        <f t="shared" si="13"/>
        <v>1.0522222221999999</v>
      </c>
      <c r="AC38" s="9">
        <f t="shared" si="7"/>
        <v>1.07</v>
      </c>
      <c r="AD38" s="9">
        <f t="shared" si="8"/>
        <v>1.07</v>
      </c>
      <c r="AE38" s="3">
        <f t="shared" si="9"/>
        <v>4.3</v>
      </c>
      <c r="AH38" s="9"/>
      <c r="AI38" s="1"/>
      <c r="AJ38" s="1"/>
      <c r="AK38" s="3"/>
      <c r="AL38" s="3"/>
      <c r="AM38" s="3"/>
      <c r="AQ38" s="3"/>
      <c r="AR38" s="3"/>
      <c r="AS38" s="3"/>
      <c r="AV38" s="3"/>
      <c r="AW38" s="3"/>
    </row>
    <row r="39" spans="1:49" x14ac:dyDescent="0.2">
      <c r="A39">
        <v>4187</v>
      </c>
      <c r="B39" t="s">
        <v>186</v>
      </c>
      <c r="C39" t="s">
        <v>96</v>
      </c>
      <c r="D39" s="7">
        <v>39784</v>
      </c>
      <c r="E39" t="s">
        <v>117</v>
      </c>
      <c r="F39" t="s">
        <v>23</v>
      </c>
      <c r="G39" t="s">
        <v>150</v>
      </c>
      <c r="H39" s="20">
        <v>8.3333333333333329E-2</v>
      </c>
      <c r="I39" t="s">
        <v>24</v>
      </c>
      <c r="J39" t="s">
        <v>152</v>
      </c>
      <c r="K39" t="s">
        <v>152</v>
      </c>
      <c r="L39">
        <v>0</v>
      </c>
      <c r="M39">
        <v>0</v>
      </c>
      <c r="N39">
        <v>4186</v>
      </c>
      <c r="O39" s="8">
        <f>VLOOKUP(N39,[1]Dettaglio!$B$9:$F$4144,5,FALSE)</f>
        <v>0</v>
      </c>
      <c r="P39" s="19"/>
      <c r="Q39" s="42"/>
      <c r="R39" s="1">
        <f t="shared" si="4"/>
        <v>1.03725</v>
      </c>
      <c r="S39" s="1">
        <f t="shared" si="10"/>
        <v>1.07</v>
      </c>
      <c r="T39" s="1">
        <f t="shared" si="1"/>
        <v>1.07</v>
      </c>
      <c r="U39" s="3">
        <f t="shared" si="5"/>
        <v>4.3</v>
      </c>
      <c r="V39" s="10">
        <v>5</v>
      </c>
      <c r="W39" s="10">
        <v>32</v>
      </c>
      <c r="X39" s="11">
        <f t="shared" si="11"/>
        <v>688</v>
      </c>
      <c r="Z39" s="12">
        <v>13</v>
      </c>
      <c r="AA39" s="13">
        <f t="shared" si="12"/>
        <v>279.5</v>
      </c>
      <c r="AB39" s="9">
        <f t="shared" si="13"/>
        <v>1.0522222221999999</v>
      </c>
      <c r="AC39" s="9">
        <f t="shared" si="7"/>
        <v>1.07</v>
      </c>
      <c r="AD39" s="9">
        <f t="shared" si="8"/>
        <v>1.07</v>
      </c>
      <c r="AE39" s="3">
        <f t="shared" si="9"/>
        <v>4.3</v>
      </c>
      <c r="AH39" s="9"/>
      <c r="AI39" s="1"/>
      <c r="AJ39" s="1"/>
      <c r="AK39" s="3"/>
      <c r="AL39" s="3"/>
      <c r="AM39" s="3"/>
      <c r="AQ39" s="3"/>
      <c r="AR39" s="3"/>
      <c r="AS39" s="3"/>
      <c r="AV39" s="3"/>
      <c r="AW39" s="3"/>
    </row>
    <row r="40" spans="1:49" x14ac:dyDescent="0.2">
      <c r="A40">
        <v>846</v>
      </c>
      <c r="B40" t="s">
        <v>187</v>
      </c>
      <c r="C40" t="s">
        <v>188</v>
      </c>
      <c r="D40" s="7">
        <v>39566</v>
      </c>
      <c r="E40" t="s">
        <v>117</v>
      </c>
      <c r="F40" t="s">
        <v>23</v>
      </c>
      <c r="G40" t="s">
        <v>150</v>
      </c>
      <c r="H40" s="20">
        <v>8.3333333333333329E-2</v>
      </c>
      <c r="I40" t="s">
        <v>24</v>
      </c>
      <c r="J40" t="s">
        <v>189</v>
      </c>
      <c r="K40" t="s">
        <v>189</v>
      </c>
      <c r="L40">
        <v>0</v>
      </c>
      <c r="M40">
        <v>0</v>
      </c>
      <c r="N40">
        <v>102</v>
      </c>
      <c r="O40" s="8">
        <f>VLOOKUP(N40,[1]Dettaglio!$B$9:$F$4144,5,FALSE)</f>
        <v>2978.54</v>
      </c>
      <c r="P40" s="19"/>
      <c r="Q40" s="42"/>
      <c r="R40" s="1">
        <f t="shared" si="4"/>
        <v>1.03725</v>
      </c>
      <c r="S40" s="1">
        <f t="shared" si="10"/>
        <v>1.07</v>
      </c>
      <c r="T40" s="1">
        <f t="shared" si="1"/>
        <v>1.07</v>
      </c>
      <c r="U40" s="3">
        <f t="shared" si="5"/>
        <v>4.3</v>
      </c>
      <c r="V40" s="10">
        <v>5</v>
      </c>
      <c r="W40" s="10">
        <v>32</v>
      </c>
      <c r="X40" s="11">
        <f t="shared" si="11"/>
        <v>688</v>
      </c>
      <c r="Z40" s="12">
        <v>13</v>
      </c>
      <c r="AA40" s="13">
        <f t="shared" si="12"/>
        <v>279.5</v>
      </c>
      <c r="AB40" s="9">
        <f t="shared" si="13"/>
        <v>1.0522222221999999</v>
      </c>
      <c r="AC40" s="9">
        <f t="shared" si="7"/>
        <v>1.07</v>
      </c>
      <c r="AD40" s="9">
        <f t="shared" si="8"/>
        <v>1.07</v>
      </c>
      <c r="AE40" s="3">
        <f t="shared" si="9"/>
        <v>4.3</v>
      </c>
      <c r="AH40" s="9"/>
      <c r="AI40" s="1"/>
      <c r="AJ40" s="1"/>
      <c r="AK40" s="3"/>
      <c r="AL40" s="3"/>
      <c r="AM40" s="3"/>
      <c r="AQ40" s="3"/>
      <c r="AR40" s="3"/>
      <c r="AS40" s="3"/>
      <c r="AV40" s="3"/>
      <c r="AW40" s="3"/>
    </row>
    <row r="41" spans="1:49" x14ac:dyDescent="0.2">
      <c r="A41">
        <v>848</v>
      </c>
      <c r="B41" t="s">
        <v>190</v>
      </c>
      <c r="C41" t="s">
        <v>51</v>
      </c>
      <c r="D41" s="7">
        <v>39559</v>
      </c>
      <c r="E41" t="s">
        <v>117</v>
      </c>
      <c r="F41" t="s">
        <v>23</v>
      </c>
      <c r="G41" t="s">
        <v>150</v>
      </c>
      <c r="H41" s="20">
        <v>8.3333333333333329E-2</v>
      </c>
      <c r="I41" t="s">
        <v>24</v>
      </c>
      <c r="J41" t="s">
        <v>152</v>
      </c>
      <c r="K41" t="s">
        <v>152</v>
      </c>
      <c r="L41">
        <v>0</v>
      </c>
      <c r="M41">
        <v>0</v>
      </c>
      <c r="N41">
        <v>847</v>
      </c>
      <c r="O41" s="8">
        <f>VLOOKUP(N41,[1]Dettaglio!$B$9:$F$4144,5,FALSE)</f>
        <v>0</v>
      </c>
      <c r="P41" s="19"/>
      <c r="Q41" s="42"/>
      <c r="R41" s="1">
        <f t="shared" si="4"/>
        <v>1.03725</v>
      </c>
      <c r="S41" s="1">
        <f t="shared" si="10"/>
        <v>1.07</v>
      </c>
      <c r="T41" s="1">
        <f t="shared" si="1"/>
        <v>1.07</v>
      </c>
      <c r="U41" s="3">
        <f t="shared" si="5"/>
        <v>4.3</v>
      </c>
      <c r="V41" s="10">
        <v>5</v>
      </c>
      <c r="W41" s="10">
        <v>32</v>
      </c>
      <c r="X41" s="11">
        <f t="shared" si="11"/>
        <v>688</v>
      </c>
      <c r="Z41" s="12">
        <v>13</v>
      </c>
      <c r="AA41" s="13">
        <f t="shared" si="12"/>
        <v>279.5</v>
      </c>
      <c r="AB41" s="9">
        <f t="shared" si="13"/>
        <v>1.0522222221999999</v>
      </c>
      <c r="AC41" s="9">
        <f t="shared" si="7"/>
        <v>1.07</v>
      </c>
      <c r="AD41" s="9">
        <f t="shared" si="8"/>
        <v>1.07</v>
      </c>
      <c r="AE41" s="3">
        <f t="shared" si="9"/>
        <v>4.3</v>
      </c>
      <c r="AH41" s="9"/>
      <c r="AI41" s="1"/>
      <c r="AJ41" s="1"/>
      <c r="AK41" s="3"/>
      <c r="AL41" s="3"/>
      <c r="AM41" s="3"/>
      <c r="AQ41" s="3"/>
      <c r="AR41" s="3"/>
      <c r="AS41" s="3"/>
      <c r="AV41" s="3"/>
      <c r="AW41" s="3"/>
    </row>
    <row r="42" spans="1:49" x14ac:dyDescent="0.2">
      <c r="A42">
        <v>851</v>
      </c>
      <c r="B42" t="s">
        <v>191</v>
      </c>
      <c r="C42" t="s">
        <v>192</v>
      </c>
      <c r="D42" s="7">
        <v>39697</v>
      </c>
      <c r="E42" t="s">
        <v>117</v>
      </c>
      <c r="F42" t="s">
        <v>23</v>
      </c>
      <c r="G42" t="s">
        <v>150</v>
      </c>
      <c r="H42" s="20">
        <v>8.3333333333333329E-2</v>
      </c>
      <c r="I42" t="s">
        <v>24</v>
      </c>
      <c r="J42" t="s">
        <v>152</v>
      </c>
      <c r="K42" t="s">
        <v>152</v>
      </c>
      <c r="L42">
        <v>0</v>
      </c>
      <c r="M42">
        <v>0</v>
      </c>
      <c r="N42">
        <v>850</v>
      </c>
      <c r="O42" s="8">
        <f>VLOOKUP(N42,[1]Dettaglio!$B$9:$F$4144,5,FALSE)</f>
        <v>0</v>
      </c>
      <c r="P42" s="19"/>
      <c r="Q42" s="42"/>
      <c r="R42" s="1">
        <f t="shared" si="4"/>
        <v>1.03725</v>
      </c>
      <c r="S42" s="1">
        <f t="shared" si="10"/>
        <v>1.07</v>
      </c>
      <c r="T42" s="1">
        <f t="shared" si="1"/>
        <v>1.07</v>
      </c>
      <c r="U42" s="3">
        <f t="shared" si="5"/>
        <v>4.3</v>
      </c>
      <c r="V42" s="10">
        <v>5</v>
      </c>
      <c r="W42" s="10">
        <v>32</v>
      </c>
      <c r="X42" s="11">
        <f t="shared" si="11"/>
        <v>688</v>
      </c>
      <c r="Z42" s="12">
        <v>13</v>
      </c>
      <c r="AA42" s="13">
        <f t="shared" si="12"/>
        <v>279.5</v>
      </c>
      <c r="AB42" s="9">
        <f t="shared" si="13"/>
        <v>1.0522222221999999</v>
      </c>
      <c r="AC42" s="9">
        <f t="shared" si="7"/>
        <v>1.07</v>
      </c>
      <c r="AD42" s="9">
        <f t="shared" si="8"/>
        <v>1.07</v>
      </c>
      <c r="AE42" s="3">
        <f t="shared" si="9"/>
        <v>4.3</v>
      </c>
      <c r="AH42" s="9"/>
      <c r="AI42" s="1"/>
      <c r="AJ42" s="1"/>
      <c r="AK42" s="3"/>
      <c r="AL42" s="3"/>
      <c r="AM42" s="3"/>
      <c r="AQ42" s="3"/>
      <c r="AR42" s="3"/>
      <c r="AS42" s="3"/>
      <c r="AV42" s="3"/>
      <c r="AW42" s="3"/>
    </row>
    <row r="43" spans="1:49" x14ac:dyDescent="0.2">
      <c r="A43">
        <v>798</v>
      </c>
      <c r="B43" t="s">
        <v>193</v>
      </c>
      <c r="C43" t="s">
        <v>26</v>
      </c>
      <c r="D43" s="7">
        <v>39503</v>
      </c>
      <c r="E43" t="s">
        <v>117</v>
      </c>
      <c r="F43" t="s">
        <v>23</v>
      </c>
      <c r="G43" t="s">
        <v>150</v>
      </c>
      <c r="H43" s="20">
        <v>8.3333333333333329E-2</v>
      </c>
      <c r="I43" t="s">
        <v>24</v>
      </c>
      <c r="J43" t="s">
        <v>152</v>
      </c>
      <c r="K43" t="s">
        <v>152</v>
      </c>
      <c r="L43">
        <v>0</v>
      </c>
      <c r="M43">
        <v>0</v>
      </c>
      <c r="N43">
        <v>797</v>
      </c>
      <c r="O43" s="8">
        <f>VLOOKUP(N43,[1]Dettaglio!$B$9:$F$4144,5,FALSE)</f>
        <v>0</v>
      </c>
      <c r="P43" s="19"/>
      <c r="Q43" s="42"/>
      <c r="R43" s="1">
        <f t="shared" si="4"/>
        <v>1.03725</v>
      </c>
      <c r="S43" s="1">
        <f t="shared" si="10"/>
        <v>1.07</v>
      </c>
      <c r="T43" s="1">
        <f t="shared" si="1"/>
        <v>1.07</v>
      </c>
      <c r="U43" s="3">
        <f t="shared" si="5"/>
        <v>4.3</v>
      </c>
      <c r="V43" s="10">
        <v>5</v>
      </c>
      <c r="W43" s="10">
        <v>32</v>
      </c>
      <c r="X43" s="11">
        <f t="shared" si="11"/>
        <v>688</v>
      </c>
      <c r="Z43" s="12">
        <v>13</v>
      </c>
      <c r="AA43" s="13">
        <f t="shared" si="12"/>
        <v>279.5</v>
      </c>
      <c r="AB43" s="9">
        <f t="shared" si="13"/>
        <v>1.0522222221999999</v>
      </c>
      <c r="AC43" s="9">
        <f t="shared" si="7"/>
        <v>1.07</v>
      </c>
      <c r="AD43" s="9">
        <f t="shared" si="8"/>
        <v>1.07</v>
      </c>
      <c r="AE43" s="3">
        <f t="shared" si="9"/>
        <v>4.3</v>
      </c>
      <c r="AH43" s="9"/>
      <c r="AI43" s="1"/>
      <c r="AJ43" s="1"/>
      <c r="AK43" s="3"/>
      <c r="AL43" s="3"/>
      <c r="AM43" s="3"/>
      <c r="AQ43" s="3"/>
      <c r="AR43" s="3"/>
      <c r="AS43" s="3"/>
      <c r="AV43" s="3"/>
      <c r="AW43" s="3"/>
    </row>
    <row r="44" spans="1:49" x14ac:dyDescent="0.2">
      <c r="A44">
        <v>830</v>
      </c>
      <c r="B44" t="s">
        <v>137</v>
      </c>
      <c r="C44" t="s">
        <v>194</v>
      </c>
      <c r="D44" s="7">
        <v>39586</v>
      </c>
      <c r="E44" t="s">
        <v>117</v>
      </c>
      <c r="F44" t="s">
        <v>23</v>
      </c>
      <c r="G44" t="s">
        <v>150</v>
      </c>
      <c r="H44" s="20">
        <v>8.3333333333333329E-2</v>
      </c>
      <c r="I44" t="s">
        <v>24</v>
      </c>
      <c r="J44" t="s">
        <v>189</v>
      </c>
      <c r="K44" t="s">
        <v>189</v>
      </c>
      <c r="L44">
        <v>0</v>
      </c>
      <c r="M44">
        <v>0</v>
      </c>
      <c r="N44">
        <v>829</v>
      </c>
      <c r="O44" s="8">
        <f>VLOOKUP(N44,[1]Dettaglio!$B$9:$F$4144,5,FALSE)</f>
        <v>997.86</v>
      </c>
      <c r="P44" s="19"/>
      <c r="Q44" s="42"/>
      <c r="R44" s="1">
        <f t="shared" si="4"/>
        <v>1.03725</v>
      </c>
      <c r="S44" s="1">
        <f t="shared" si="10"/>
        <v>1.07</v>
      </c>
      <c r="T44" s="1">
        <f t="shared" si="1"/>
        <v>1.07</v>
      </c>
      <c r="U44" s="3">
        <f t="shared" si="5"/>
        <v>4.3</v>
      </c>
      <c r="V44" s="10">
        <v>5</v>
      </c>
      <c r="W44" s="10">
        <v>32</v>
      </c>
      <c r="X44" s="11">
        <f t="shared" si="11"/>
        <v>688</v>
      </c>
      <c r="Z44" s="12">
        <v>13</v>
      </c>
      <c r="AA44" s="13">
        <f t="shared" si="12"/>
        <v>279.5</v>
      </c>
      <c r="AB44" s="9">
        <f t="shared" si="13"/>
        <v>1.0522222221999999</v>
      </c>
      <c r="AC44" s="9">
        <f t="shared" si="7"/>
        <v>1.07</v>
      </c>
      <c r="AD44" s="9">
        <f t="shared" si="8"/>
        <v>1.07</v>
      </c>
      <c r="AE44" s="3">
        <f t="shared" si="9"/>
        <v>4.3</v>
      </c>
      <c r="AH44" s="9"/>
      <c r="AI44" s="1"/>
      <c r="AJ44" s="1"/>
      <c r="AK44" s="3"/>
      <c r="AL44" s="3"/>
      <c r="AM44" s="3"/>
      <c r="AQ44" s="3"/>
      <c r="AR44" s="3"/>
      <c r="AS44" s="3"/>
      <c r="AV44" s="3"/>
      <c r="AW44" s="3"/>
    </row>
    <row r="45" spans="1:49" x14ac:dyDescent="0.2">
      <c r="A45">
        <v>832</v>
      </c>
      <c r="B45" t="s">
        <v>195</v>
      </c>
      <c r="C45" t="s">
        <v>49</v>
      </c>
      <c r="D45" s="7">
        <v>39564</v>
      </c>
      <c r="E45" t="s">
        <v>117</v>
      </c>
      <c r="F45" t="s">
        <v>23</v>
      </c>
      <c r="G45" t="s">
        <v>150</v>
      </c>
      <c r="H45" s="20">
        <v>8.3333333333333329E-2</v>
      </c>
      <c r="I45" t="s">
        <v>24</v>
      </c>
      <c r="J45" t="s">
        <v>152</v>
      </c>
      <c r="K45" t="s">
        <v>152</v>
      </c>
      <c r="L45">
        <v>0</v>
      </c>
      <c r="M45">
        <v>0</v>
      </c>
      <c r="N45">
        <v>831</v>
      </c>
      <c r="O45" s="8">
        <f>VLOOKUP(N45,[1]Dettaglio!$B$9:$F$4144,5,FALSE)</f>
        <v>0</v>
      </c>
      <c r="P45" s="19"/>
      <c r="Q45" s="42"/>
      <c r="R45" s="1">
        <f t="shared" si="4"/>
        <v>1.03725</v>
      </c>
      <c r="S45" s="1">
        <f t="shared" si="10"/>
        <v>1.07</v>
      </c>
      <c r="T45" s="1">
        <f t="shared" si="1"/>
        <v>1.07</v>
      </c>
      <c r="U45" s="3">
        <f t="shared" si="5"/>
        <v>4.3</v>
      </c>
      <c r="V45" s="10">
        <v>5</v>
      </c>
      <c r="W45" s="10">
        <v>32</v>
      </c>
      <c r="X45" s="11">
        <f t="shared" si="11"/>
        <v>688</v>
      </c>
      <c r="Z45" s="12">
        <v>13</v>
      </c>
      <c r="AA45" s="13">
        <f t="shared" si="12"/>
        <v>279.5</v>
      </c>
      <c r="AB45" s="9">
        <f t="shared" si="13"/>
        <v>1.0522222221999999</v>
      </c>
      <c r="AC45" s="9">
        <f t="shared" si="7"/>
        <v>1.07</v>
      </c>
      <c r="AD45" s="9">
        <f t="shared" si="8"/>
        <v>1.07</v>
      </c>
      <c r="AE45" s="3">
        <f t="shared" si="9"/>
        <v>4.3</v>
      </c>
      <c r="AH45" s="9"/>
      <c r="AI45" s="1"/>
      <c r="AJ45" s="1"/>
      <c r="AK45" s="3"/>
      <c r="AL45" s="3"/>
      <c r="AM45" s="3"/>
      <c r="AQ45" s="3"/>
      <c r="AR45" s="3"/>
      <c r="AS45" s="3"/>
      <c r="AV45" s="3"/>
      <c r="AW45" s="3"/>
    </row>
    <row r="46" spans="1:49" x14ac:dyDescent="0.2">
      <c r="A46">
        <v>770</v>
      </c>
      <c r="B46" t="s">
        <v>142</v>
      </c>
      <c r="C46" t="s">
        <v>196</v>
      </c>
      <c r="D46" s="7">
        <v>39464</v>
      </c>
      <c r="E46" t="s">
        <v>117</v>
      </c>
      <c r="F46" t="s">
        <v>23</v>
      </c>
      <c r="G46" t="s">
        <v>150</v>
      </c>
      <c r="H46" s="20">
        <v>8.3333333333333329E-2</v>
      </c>
      <c r="I46" t="s">
        <v>24</v>
      </c>
      <c r="J46" t="s">
        <v>152</v>
      </c>
      <c r="K46" t="s">
        <v>152</v>
      </c>
      <c r="L46">
        <v>0</v>
      </c>
      <c r="M46">
        <v>0</v>
      </c>
      <c r="N46">
        <v>368</v>
      </c>
      <c r="O46" s="8">
        <f>VLOOKUP(N46,[1]Dettaglio!$B$9:$F$4144,5,FALSE)</f>
        <v>0</v>
      </c>
      <c r="P46" s="19"/>
      <c r="Q46" s="42"/>
      <c r="R46" s="1">
        <f t="shared" si="4"/>
        <v>1.03725</v>
      </c>
      <c r="S46" s="1">
        <f t="shared" si="10"/>
        <v>1.07</v>
      </c>
      <c r="T46" s="1">
        <f t="shared" si="1"/>
        <v>1.07</v>
      </c>
      <c r="U46" s="3">
        <f t="shared" si="5"/>
        <v>4.3</v>
      </c>
      <c r="V46" s="10">
        <v>5</v>
      </c>
      <c r="W46" s="10">
        <v>32</v>
      </c>
      <c r="X46" s="11">
        <f t="shared" si="11"/>
        <v>688</v>
      </c>
      <c r="Z46" s="12">
        <v>13</v>
      </c>
      <c r="AA46" s="13">
        <f t="shared" si="12"/>
        <v>279.5</v>
      </c>
      <c r="AB46" s="9">
        <f t="shared" si="13"/>
        <v>1.0522222221999999</v>
      </c>
      <c r="AC46" s="9">
        <f t="shared" si="7"/>
        <v>1.07</v>
      </c>
      <c r="AD46" s="9">
        <f t="shared" si="8"/>
        <v>1.07</v>
      </c>
      <c r="AE46" s="3">
        <f t="shared" si="9"/>
        <v>4.3</v>
      </c>
      <c r="AH46" s="9"/>
      <c r="AI46" s="1"/>
      <c r="AJ46" s="1"/>
      <c r="AK46" s="3"/>
      <c r="AL46" s="3"/>
      <c r="AM46" s="3"/>
      <c r="AQ46" s="3"/>
      <c r="AR46" s="3"/>
      <c r="AS46" s="3"/>
      <c r="AV46" s="3"/>
      <c r="AW46" s="3"/>
    </row>
    <row r="47" spans="1:49" x14ac:dyDescent="0.2">
      <c r="A47">
        <v>834</v>
      </c>
      <c r="B47" t="s">
        <v>197</v>
      </c>
      <c r="C47" t="s">
        <v>198</v>
      </c>
      <c r="D47" s="7">
        <v>39665</v>
      </c>
      <c r="E47" t="s">
        <v>117</v>
      </c>
      <c r="F47" t="s">
        <v>23</v>
      </c>
      <c r="G47" t="s">
        <v>150</v>
      </c>
      <c r="H47" s="20">
        <v>8.3333333333333329E-2</v>
      </c>
      <c r="I47" t="s">
        <v>24</v>
      </c>
      <c r="J47" t="s">
        <v>152</v>
      </c>
      <c r="K47" t="s">
        <v>152</v>
      </c>
      <c r="L47">
        <v>0</v>
      </c>
      <c r="M47">
        <v>0</v>
      </c>
      <c r="N47">
        <v>310</v>
      </c>
      <c r="O47" s="8">
        <f>VLOOKUP(N47,[1]Dettaglio!$B$9:$F$4144,5,FALSE)</f>
        <v>0</v>
      </c>
      <c r="P47" s="19"/>
      <c r="Q47" s="42"/>
      <c r="R47" s="1">
        <f t="shared" si="4"/>
        <v>1.03725</v>
      </c>
      <c r="S47" s="1">
        <f t="shared" si="10"/>
        <v>1.07</v>
      </c>
      <c r="T47" s="1">
        <f t="shared" si="1"/>
        <v>1.07</v>
      </c>
      <c r="U47" s="3">
        <f t="shared" si="5"/>
        <v>4.3</v>
      </c>
      <c r="V47" s="10">
        <v>5</v>
      </c>
      <c r="W47" s="10">
        <v>32</v>
      </c>
      <c r="X47" s="11">
        <f t="shared" si="11"/>
        <v>688</v>
      </c>
      <c r="Z47" s="12">
        <v>13</v>
      </c>
      <c r="AA47" s="13">
        <f t="shared" si="12"/>
        <v>279.5</v>
      </c>
      <c r="AB47" s="9">
        <f t="shared" si="13"/>
        <v>1.0522222221999999</v>
      </c>
      <c r="AC47" s="9">
        <f t="shared" si="7"/>
        <v>1.07</v>
      </c>
      <c r="AD47" s="9">
        <f t="shared" si="8"/>
        <v>1.07</v>
      </c>
      <c r="AE47" s="3">
        <f t="shared" si="9"/>
        <v>4.3</v>
      </c>
      <c r="AH47" s="9"/>
      <c r="AI47" s="1"/>
      <c r="AJ47" s="1"/>
      <c r="AK47" s="3"/>
      <c r="AL47" s="3"/>
      <c r="AM47" s="3"/>
      <c r="AQ47" s="3"/>
      <c r="AR47" s="3"/>
      <c r="AS47" s="3"/>
      <c r="AV47" s="3"/>
      <c r="AW47" s="3"/>
    </row>
    <row r="48" spans="1:49" x14ac:dyDescent="0.2">
      <c r="A48">
        <v>856</v>
      </c>
      <c r="B48" t="s">
        <v>199</v>
      </c>
      <c r="C48" t="s">
        <v>149</v>
      </c>
      <c r="D48" s="7">
        <v>39647</v>
      </c>
      <c r="E48" t="s">
        <v>117</v>
      </c>
      <c r="F48" t="s">
        <v>23</v>
      </c>
      <c r="G48" t="s">
        <v>150</v>
      </c>
      <c r="H48" s="20">
        <v>8.3333333333333329E-2</v>
      </c>
      <c r="I48" t="s">
        <v>24</v>
      </c>
      <c r="J48" t="s">
        <v>152</v>
      </c>
      <c r="K48" t="s">
        <v>152</v>
      </c>
      <c r="L48">
        <v>0</v>
      </c>
      <c r="M48">
        <v>0</v>
      </c>
      <c r="N48">
        <v>855</v>
      </c>
      <c r="O48" s="8">
        <f>VLOOKUP(N48,[1]Dettaglio!$B$9:$F$4144,5,FALSE)</f>
        <v>16213.04</v>
      </c>
      <c r="P48" s="19"/>
      <c r="Q48" s="42"/>
      <c r="R48" s="1">
        <f t="shared" si="4"/>
        <v>1.03725</v>
      </c>
      <c r="S48" s="1">
        <f t="shared" si="10"/>
        <v>1.07</v>
      </c>
      <c r="T48" s="1">
        <f t="shared" ref="T48:T79" si="15">IF(S48&gt;4.3,4.3,S48)</f>
        <v>1.07</v>
      </c>
      <c r="U48" s="3">
        <f t="shared" ref="U48:U79" si="16">IF(Q48="",4.3,T48)</f>
        <v>4.3</v>
      </c>
      <c r="V48" s="10">
        <v>5</v>
      </c>
      <c r="W48" s="10">
        <v>32</v>
      </c>
      <c r="X48" s="11">
        <f t="shared" si="11"/>
        <v>688</v>
      </c>
      <c r="Z48" s="12">
        <v>13</v>
      </c>
      <c r="AA48" s="13">
        <f t="shared" si="12"/>
        <v>279.5</v>
      </c>
      <c r="AB48" s="9">
        <f t="shared" si="13"/>
        <v>1.0522222221999999</v>
      </c>
      <c r="AC48" s="9">
        <f t="shared" si="7"/>
        <v>1.0522222221999999</v>
      </c>
      <c r="AD48" s="9">
        <f t="shared" si="8"/>
        <v>1.0522222221999999</v>
      </c>
      <c r="AE48" s="3">
        <f t="shared" si="9"/>
        <v>4.3</v>
      </c>
      <c r="AH48" s="9"/>
      <c r="AI48" s="1"/>
      <c r="AJ48" s="1"/>
      <c r="AK48" s="3"/>
      <c r="AL48" s="3"/>
      <c r="AM48" s="3"/>
      <c r="AQ48" s="3"/>
      <c r="AR48" s="3"/>
      <c r="AS48" s="3"/>
      <c r="AV48" s="3"/>
      <c r="AW48" s="3"/>
    </row>
    <row r="49" spans="1:49" x14ac:dyDescent="0.2">
      <c r="A49">
        <v>858</v>
      </c>
      <c r="B49" t="s">
        <v>200</v>
      </c>
      <c r="C49" t="s">
        <v>201</v>
      </c>
      <c r="D49" s="7">
        <v>39696</v>
      </c>
      <c r="E49" t="s">
        <v>117</v>
      </c>
      <c r="F49" t="s">
        <v>23</v>
      </c>
      <c r="G49" t="s">
        <v>150</v>
      </c>
      <c r="H49" s="20">
        <v>8.3333333333333329E-2</v>
      </c>
      <c r="I49" t="s">
        <v>24</v>
      </c>
      <c r="J49" t="s">
        <v>152</v>
      </c>
      <c r="K49" t="s">
        <v>152</v>
      </c>
      <c r="L49">
        <v>0</v>
      </c>
      <c r="M49">
        <v>0</v>
      </c>
      <c r="N49">
        <v>857</v>
      </c>
      <c r="O49" s="8">
        <f>VLOOKUP(N49,[1]Dettaglio!$B$9:$F$4144,5,FALSE)</f>
        <v>16474.68</v>
      </c>
      <c r="P49" s="19"/>
      <c r="Q49" s="42"/>
      <c r="R49" s="1">
        <f t="shared" si="4"/>
        <v>1.03725</v>
      </c>
      <c r="S49" s="1">
        <f t="shared" si="10"/>
        <v>1.07</v>
      </c>
      <c r="T49" s="1">
        <f t="shared" si="15"/>
        <v>1.07</v>
      </c>
      <c r="U49" s="3">
        <f t="shared" si="16"/>
        <v>4.3</v>
      </c>
      <c r="V49" s="10">
        <v>5</v>
      </c>
      <c r="W49" s="10">
        <v>32</v>
      </c>
      <c r="X49" s="11">
        <f t="shared" si="11"/>
        <v>688</v>
      </c>
      <c r="Z49" s="12">
        <v>13</v>
      </c>
      <c r="AA49" s="13">
        <f t="shared" si="12"/>
        <v>279.5</v>
      </c>
      <c r="AB49" s="9">
        <f t="shared" si="13"/>
        <v>1.0522222221999999</v>
      </c>
      <c r="AC49" s="9">
        <f t="shared" si="7"/>
        <v>1.0522222221999999</v>
      </c>
      <c r="AD49" s="9">
        <f t="shared" si="8"/>
        <v>1.0522222221999999</v>
      </c>
      <c r="AE49" s="3">
        <f t="shared" ref="AE49:AE80" si="17">IF(Q49="",4.3,AD49)</f>
        <v>4.3</v>
      </c>
      <c r="AH49" s="9"/>
      <c r="AI49" s="1"/>
      <c r="AJ49" s="1"/>
      <c r="AK49" s="3"/>
      <c r="AL49" s="3"/>
      <c r="AM49" s="3"/>
      <c r="AQ49" s="3"/>
      <c r="AR49" s="3"/>
      <c r="AS49" s="3"/>
      <c r="AV49" s="3"/>
      <c r="AW49" s="3"/>
    </row>
    <row r="50" spans="1:49" x14ac:dyDescent="0.2">
      <c r="A50">
        <v>860</v>
      </c>
      <c r="B50" t="s">
        <v>202</v>
      </c>
      <c r="C50" t="s">
        <v>203</v>
      </c>
      <c r="D50" s="7">
        <v>39711</v>
      </c>
      <c r="E50" t="s">
        <v>117</v>
      </c>
      <c r="F50" t="s">
        <v>23</v>
      </c>
      <c r="G50" t="s">
        <v>150</v>
      </c>
      <c r="H50" s="20">
        <v>8.3333333333333329E-2</v>
      </c>
      <c r="I50" t="s">
        <v>24</v>
      </c>
      <c r="J50" t="s">
        <v>94</v>
      </c>
      <c r="K50" t="s">
        <v>94</v>
      </c>
      <c r="L50">
        <v>1.33</v>
      </c>
      <c r="M50">
        <v>0</v>
      </c>
      <c r="N50">
        <v>859</v>
      </c>
      <c r="O50" s="8">
        <f>VLOOKUP(N50,[1]Dettaglio!$B$9:$F$4144,5,FALSE)</f>
        <v>8983.5</v>
      </c>
      <c r="P50" s="19"/>
      <c r="Q50" s="42"/>
      <c r="R50" s="1">
        <f t="shared" si="4"/>
        <v>1.03725</v>
      </c>
      <c r="S50" s="1">
        <f t="shared" si="10"/>
        <v>1.07</v>
      </c>
      <c r="T50" s="1">
        <f t="shared" si="15"/>
        <v>1.07</v>
      </c>
      <c r="U50" s="3">
        <f t="shared" si="16"/>
        <v>4.3</v>
      </c>
      <c r="V50" s="10">
        <v>5</v>
      </c>
      <c r="W50" s="10">
        <v>32</v>
      </c>
      <c r="X50" s="11">
        <f t="shared" si="11"/>
        <v>688</v>
      </c>
      <c r="Z50" s="12">
        <v>13</v>
      </c>
      <c r="AA50" s="13">
        <f t="shared" si="12"/>
        <v>279.5</v>
      </c>
      <c r="AB50" s="9">
        <f t="shared" si="13"/>
        <v>1.0522222221999999</v>
      </c>
      <c r="AC50" s="9">
        <f t="shared" si="7"/>
        <v>1.0522222221999999</v>
      </c>
      <c r="AD50" s="9">
        <f t="shared" si="8"/>
        <v>1.0522222221999999</v>
      </c>
      <c r="AE50" s="3">
        <f t="shared" si="17"/>
        <v>4.3</v>
      </c>
      <c r="AH50" s="9"/>
      <c r="AI50" s="1"/>
      <c r="AJ50" s="1"/>
      <c r="AK50" s="3"/>
      <c r="AL50" s="3"/>
      <c r="AM50" s="3"/>
      <c r="AQ50" s="3"/>
      <c r="AR50" s="3"/>
      <c r="AS50" s="3"/>
      <c r="AV50" s="3"/>
      <c r="AW50" s="3"/>
    </row>
    <row r="51" spans="1:49" x14ac:dyDescent="0.2">
      <c r="A51">
        <v>775</v>
      </c>
      <c r="B51" t="s">
        <v>204</v>
      </c>
      <c r="C51" t="s">
        <v>29</v>
      </c>
      <c r="D51" s="7">
        <v>39478</v>
      </c>
      <c r="E51" t="s">
        <v>117</v>
      </c>
      <c r="F51" t="s">
        <v>23</v>
      </c>
      <c r="G51" t="s">
        <v>150</v>
      </c>
      <c r="H51" s="20">
        <v>8.3333333333333329E-2</v>
      </c>
      <c r="I51" t="s">
        <v>24</v>
      </c>
      <c r="J51" t="s">
        <v>152</v>
      </c>
      <c r="K51" t="s">
        <v>152</v>
      </c>
      <c r="L51">
        <v>0</v>
      </c>
      <c r="M51">
        <v>0</v>
      </c>
      <c r="N51">
        <v>411</v>
      </c>
      <c r="O51" s="8">
        <f>VLOOKUP(N51,[1]Dettaglio!$B$9:$F$4144,5,FALSE)</f>
        <v>0</v>
      </c>
      <c r="P51" s="19"/>
      <c r="Q51" s="42"/>
      <c r="R51" s="1">
        <f t="shared" si="4"/>
        <v>1.03725</v>
      </c>
      <c r="S51" s="1">
        <f t="shared" si="10"/>
        <v>1.07</v>
      </c>
      <c r="T51" s="1">
        <f t="shared" si="15"/>
        <v>1.07</v>
      </c>
      <c r="U51" s="3">
        <f t="shared" si="16"/>
        <v>4.3</v>
      </c>
      <c r="V51" s="10">
        <v>5</v>
      </c>
      <c r="W51" s="10">
        <v>32</v>
      </c>
      <c r="X51" s="11">
        <f t="shared" si="11"/>
        <v>688</v>
      </c>
      <c r="Z51" s="12">
        <v>13</v>
      </c>
      <c r="AA51" s="13">
        <f t="shared" si="12"/>
        <v>279.5</v>
      </c>
      <c r="AB51" s="9">
        <f t="shared" si="13"/>
        <v>1.0522222221999999</v>
      </c>
      <c r="AC51" s="9">
        <f t="shared" si="7"/>
        <v>1.07</v>
      </c>
      <c r="AD51" s="9">
        <f t="shared" si="8"/>
        <v>1.07</v>
      </c>
      <c r="AE51" s="3">
        <f t="shared" si="17"/>
        <v>4.3</v>
      </c>
      <c r="AH51" s="9"/>
      <c r="AI51" s="1"/>
      <c r="AJ51" s="1"/>
      <c r="AK51" s="3"/>
      <c r="AL51" s="3"/>
      <c r="AM51" s="3"/>
      <c r="AQ51" s="3"/>
      <c r="AR51" s="3"/>
      <c r="AS51" s="3"/>
      <c r="AV51" s="3"/>
      <c r="AW51" s="3"/>
    </row>
    <row r="52" spans="1:49" x14ac:dyDescent="0.2">
      <c r="A52">
        <v>862</v>
      </c>
      <c r="B52" t="s">
        <v>205</v>
      </c>
      <c r="C52" t="s">
        <v>206</v>
      </c>
      <c r="D52" s="7">
        <v>39889</v>
      </c>
      <c r="E52" t="s">
        <v>117</v>
      </c>
      <c r="F52" t="s">
        <v>23</v>
      </c>
      <c r="G52" t="s">
        <v>150</v>
      </c>
      <c r="H52" s="20">
        <v>8.3333333333333329E-2</v>
      </c>
      <c r="I52" t="s">
        <v>24</v>
      </c>
      <c r="J52" t="s">
        <v>152</v>
      </c>
      <c r="K52" t="s">
        <v>152</v>
      </c>
      <c r="L52">
        <v>0</v>
      </c>
      <c r="M52">
        <v>0</v>
      </c>
      <c r="N52">
        <v>188</v>
      </c>
      <c r="O52" s="8">
        <f>VLOOKUP(N52,[1]Dettaglio!$B$9:$F$4144,5,FALSE)</f>
        <v>0</v>
      </c>
      <c r="P52" s="19"/>
      <c r="Q52" s="42"/>
      <c r="R52" s="1">
        <f t="shared" si="4"/>
        <v>1.03725</v>
      </c>
      <c r="S52" s="1">
        <f t="shared" si="10"/>
        <v>1.07</v>
      </c>
      <c r="T52" s="1">
        <f t="shared" si="15"/>
        <v>1.07</v>
      </c>
      <c r="U52" s="3">
        <f t="shared" si="16"/>
        <v>4.3</v>
      </c>
      <c r="V52" s="10">
        <v>5</v>
      </c>
      <c r="W52" s="10">
        <v>32</v>
      </c>
      <c r="X52" s="11">
        <f t="shared" si="11"/>
        <v>688</v>
      </c>
      <c r="Z52" s="12">
        <v>13</v>
      </c>
      <c r="AA52" s="13">
        <f t="shared" si="12"/>
        <v>279.5</v>
      </c>
      <c r="AB52" s="9">
        <f t="shared" si="13"/>
        <v>1.0522222221999999</v>
      </c>
      <c r="AC52" s="9">
        <f t="shared" si="7"/>
        <v>1.07</v>
      </c>
      <c r="AD52" s="9">
        <f t="shared" si="8"/>
        <v>1.07</v>
      </c>
      <c r="AE52" s="3">
        <f t="shared" si="17"/>
        <v>4.3</v>
      </c>
      <c r="AH52" s="9"/>
      <c r="AI52" s="1"/>
      <c r="AJ52" s="1"/>
      <c r="AK52" s="3"/>
      <c r="AL52" s="3"/>
      <c r="AM52" s="3"/>
      <c r="AQ52" s="3"/>
      <c r="AR52" s="3"/>
      <c r="AS52" s="3"/>
      <c r="AV52" s="3"/>
      <c r="AW52" s="3"/>
    </row>
    <row r="53" spans="1:49" x14ac:dyDescent="0.2">
      <c r="A53">
        <v>808</v>
      </c>
      <c r="B53" t="s">
        <v>207</v>
      </c>
      <c r="C53" t="s">
        <v>85</v>
      </c>
      <c r="D53" s="7">
        <v>39483</v>
      </c>
      <c r="E53" t="s">
        <v>117</v>
      </c>
      <c r="F53" t="s">
        <v>23</v>
      </c>
      <c r="G53" t="s">
        <v>150</v>
      </c>
      <c r="H53" s="20">
        <v>8.3333333333333329E-2</v>
      </c>
      <c r="I53" t="s">
        <v>24</v>
      </c>
      <c r="J53" t="s">
        <v>152</v>
      </c>
      <c r="K53" t="s">
        <v>152</v>
      </c>
      <c r="L53">
        <v>0</v>
      </c>
      <c r="M53">
        <v>0</v>
      </c>
      <c r="N53">
        <v>318</v>
      </c>
      <c r="O53" s="8">
        <f>VLOOKUP(N53,[1]Dettaglio!$B$9:$F$4144,5,FALSE)</f>
        <v>0</v>
      </c>
      <c r="P53" s="19"/>
      <c r="Q53" s="42"/>
      <c r="R53" s="1">
        <f t="shared" si="4"/>
        <v>1.03725</v>
      </c>
      <c r="S53" s="1">
        <f t="shared" si="10"/>
        <v>1.07</v>
      </c>
      <c r="T53" s="1">
        <f t="shared" si="15"/>
        <v>1.07</v>
      </c>
      <c r="U53" s="3">
        <f t="shared" si="16"/>
        <v>4.3</v>
      </c>
      <c r="V53" s="10">
        <v>5</v>
      </c>
      <c r="W53" s="10">
        <v>32</v>
      </c>
      <c r="X53" s="11">
        <f t="shared" si="11"/>
        <v>688</v>
      </c>
      <c r="Z53" s="12">
        <v>13</v>
      </c>
      <c r="AA53" s="13">
        <f t="shared" si="12"/>
        <v>279.5</v>
      </c>
      <c r="AB53" s="9">
        <f t="shared" si="13"/>
        <v>1.0522222221999999</v>
      </c>
      <c r="AC53" s="9">
        <f t="shared" si="7"/>
        <v>1.07</v>
      </c>
      <c r="AD53" s="9">
        <f t="shared" si="8"/>
        <v>1.07</v>
      </c>
      <c r="AE53" s="3">
        <f t="shared" si="17"/>
        <v>4.3</v>
      </c>
      <c r="AH53" s="9"/>
      <c r="AI53" s="1"/>
      <c r="AJ53" s="1"/>
      <c r="AK53" s="3"/>
      <c r="AL53" s="3"/>
      <c r="AM53" s="3"/>
      <c r="AQ53" s="3"/>
      <c r="AR53" s="3"/>
      <c r="AS53" s="3"/>
      <c r="AV53" s="3"/>
      <c r="AW53" s="3"/>
    </row>
    <row r="54" spans="1:49" x14ac:dyDescent="0.2">
      <c r="A54">
        <v>838</v>
      </c>
      <c r="B54" t="s">
        <v>208</v>
      </c>
      <c r="C54" t="s">
        <v>29</v>
      </c>
      <c r="D54" s="7">
        <v>39679</v>
      </c>
      <c r="E54" t="s">
        <v>117</v>
      </c>
      <c r="F54" t="s">
        <v>23</v>
      </c>
      <c r="G54" t="s">
        <v>150</v>
      </c>
      <c r="H54" s="20">
        <v>8.3333333333333329E-2</v>
      </c>
      <c r="I54" t="s">
        <v>24</v>
      </c>
      <c r="J54" t="s">
        <v>152</v>
      </c>
      <c r="K54" t="s">
        <v>152</v>
      </c>
      <c r="L54">
        <v>0</v>
      </c>
      <c r="M54">
        <v>0</v>
      </c>
      <c r="N54">
        <v>47</v>
      </c>
      <c r="O54" s="8">
        <f>VLOOKUP(N54,[1]Dettaglio!$B$9:$F$4144,5,FALSE)</f>
        <v>0</v>
      </c>
      <c r="P54" s="19"/>
      <c r="Q54" s="42"/>
      <c r="R54" s="1">
        <f t="shared" si="4"/>
        <v>1.03725</v>
      </c>
      <c r="S54" s="1">
        <f t="shared" si="10"/>
        <v>1.07</v>
      </c>
      <c r="T54" s="1">
        <f t="shared" si="15"/>
        <v>1.07</v>
      </c>
      <c r="U54" s="3">
        <f t="shared" si="16"/>
        <v>4.3</v>
      </c>
      <c r="V54" s="10">
        <v>5</v>
      </c>
      <c r="W54" s="10">
        <v>32</v>
      </c>
      <c r="X54" s="11">
        <f t="shared" si="11"/>
        <v>688</v>
      </c>
      <c r="Z54" s="12">
        <v>13</v>
      </c>
      <c r="AA54" s="13">
        <f t="shared" si="12"/>
        <v>279.5</v>
      </c>
      <c r="AB54" s="9">
        <f t="shared" si="13"/>
        <v>1.0522222221999999</v>
      </c>
      <c r="AC54" s="9">
        <f t="shared" si="7"/>
        <v>1.07</v>
      </c>
      <c r="AD54" s="9">
        <f t="shared" si="8"/>
        <v>1.07</v>
      </c>
      <c r="AE54" s="3">
        <f t="shared" si="17"/>
        <v>4.3</v>
      </c>
      <c r="AH54" s="9"/>
      <c r="AI54" s="1"/>
      <c r="AJ54" s="1"/>
      <c r="AK54" s="3"/>
      <c r="AL54" s="3"/>
      <c r="AM54" s="3"/>
      <c r="AQ54" s="3"/>
      <c r="AR54" s="3"/>
      <c r="AS54" s="3"/>
      <c r="AV54" s="3"/>
      <c r="AW54" s="3"/>
    </row>
    <row r="55" spans="1:49" x14ac:dyDescent="0.2">
      <c r="A55">
        <v>840</v>
      </c>
      <c r="B55" t="s">
        <v>209</v>
      </c>
      <c r="C55" t="s">
        <v>210</v>
      </c>
      <c r="D55" s="7">
        <v>39808</v>
      </c>
      <c r="E55" t="s">
        <v>117</v>
      </c>
      <c r="F55" t="s">
        <v>23</v>
      </c>
      <c r="G55" t="s">
        <v>150</v>
      </c>
      <c r="H55" s="20">
        <v>8.3333333333333329E-2</v>
      </c>
      <c r="I55" t="s">
        <v>24</v>
      </c>
      <c r="J55" t="s">
        <v>152</v>
      </c>
      <c r="K55" t="s">
        <v>152</v>
      </c>
      <c r="L55">
        <v>0</v>
      </c>
      <c r="M55">
        <v>0</v>
      </c>
      <c r="N55">
        <v>839</v>
      </c>
      <c r="O55" s="8">
        <f>VLOOKUP(N55,[1]Dettaglio!$B$9:$F$4144,5,FALSE)</f>
        <v>12315.36</v>
      </c>
      <c r="P55" s="19"/>
      <c r="Q55" s="42"/>
      <c r="R55" s="1">
        <f t="shared" si="4"/>
        <v>1.03725</v>
      </c>
      <c r="S55" s="1">
        <f t="shared" si="10"/>
        <v>1.07</v>
      </c>
      <c r="T55" s="1">
        <f t="shared" si="15"/>
        <v>1.07</v>
      </c>
      <c r="U55" s="3">
        <f t="shared" si="16"/>
        <v>4.3</v>
      </c>
      <c r="V55" s="10">
        <v>5</v>
      </c>
      <c r="W55" s="10">
        <v>32</v>
      </c>
      <c r="X55" s="11">
        <f t="shared" si="11"/>
        <v>688</v>
      </c>
      <c r="Z55" s="12">
        <v>13</v>
      </c>
      <c r="AA55" s="13">
        <f t="shared" si="12"/>
        <v>279.5</v>
      </c>
      <c r="AB55" s="9">
        <f t="shared" si="13"/>
        <v>1.0522222221999999</v>
      </c>
      <c r="AC55" s="9">
        <f t="shared" si="7"/>
        <v>1.0522222221999999</v>
      </c>
      <c r="AD55" s="9">
        <f t="shared" si="8"/>
        <v>1.0522222221999999</v>
      </c>
      <c r="AE55" s="3">
        <f t="shared" si="17"/>
        <v>4.3</v>
      </c>
      <c r="AH55" s="9"/>
      <c r="AI55" s="1"/>
      <c r="AJ55" s="1"/>
      <c r="AK55" s="3"/>
      <c r="AL55" s="3"/>
      <c r="AM55" s="3"/>
      <c r="AQ55" s="3"/>
      <c r="AR55" s="3"/>
      <c r="AS55" s="3"/>
      <c r="AV55" s="3"/>
      <c r="AW55" s="3"/>
    </row>
    <row r="56" spans="1:49" x14ac:dyDescent="0.2">
      <c r="A56">
        <v>799</v>
      </c>
      <c r="B56" t="s">
        <v>211</v>
      </c>
      <c r="C56" t="s">
        <v>85</v>
      </c>
      <c r="D56" s="7">
        <v>39215</v>
      </c>
      <c r="E56" t="s">
        <v>117</v>
      </c>
      <c r="F56" t="s">
        <v>23</v>
      </c>
      <c r="G56" t="s">
        <v>150</v>
      </c>
      <c r="H56" t="s">
        <v>212</v>
      </c>
      <c r="I56" t="s">
        <v>213</v>
      </c>
      <c r="J56" t="s">
        <v>152</v>
      </c>
      <c r="K56" t="s">
        <v>152</v>
      </c>
      <c r="L56">
        <v>0</v>
      </c>
      <c r="M56">
        <v>0</v>
      </c>
      <c r="N56">
        <v>384</v>
      </c>
      <c r="O56" s="8">
        <f>VLOOKUP(N56,[1]Dettaglio!$B$9:$F$4144,5,FALSE)</f>
        <v>0</v>
      </c>
      <c r="P56" s="19"/>
      <c r="Q56" s="42"/>
      <c r="R56" s="1">
        <f t="shared" si="4"/>
        <v>1.03725</v>
      </c>
      <c r="S56" s="1">
        <f t="shared" si="10"/>
        <v>1.07</v>
      </c>
      <c r="T56" s="1">
        <f t="shared" si="15"/>
        <v>1.07</v>
      </c>
      <c r="U56" s="3">
        <f t="shared" si="16"/>
        <v>4.3</v>
      </c>
      <c r="V56" s="10">
        <v>2</v>
      </c>
      <c r="W56" s="10">
        <v>32</v>
      </c>
      <c r="X56" s="11">
        <f t="shared" si="11"/>
        <v>275.2</v>
      </c>
      <c r="Z56" s="12">
        <v>13</v>
      </c>
      <c r="AA56" s="13">
        <f t="shared" si="12"/>
        <v>111.8</v>
      </c>
      <c r="AB56" s="9">
        <f t="shared" si="13"/>
        <v>1.0522222221999999</v>
      </c>
      <c r="AC56" s="9">
        <f t="shared" si="7"/>
        <v>1.07</v>
      </c>
      <c r="AD56" s="9">
        <f t="shared" si="8"/>
        <v>1.07</v>
      </c>
      <c r="AE56" s="3">
        <f t="shared" si="17"/>
        <v>4.3</v>
      </c>
      <c r="AH56" s="9"/>
      <c r="AI56" s="1"/>
      <c r="AJ56" s="1"/>
      <c r="AK56" s="3"/>
      <c r="AL56" s="3"/>
      <c r="AM56" s="3"/>
      <c r="AQ56" s="3"/>
      <c r="AR56" s="3"/>
      <c r="AS56" s="3"/>
      <c r="AV56" s="3"/>
      <c r="AW56" s="3"/>
    </row>
    <row r="57" spans="1:49" x14ac:dyDescent="0.2">
      <c r="A57">
        <v>780</v>
      </c>
      <c r="B57" t="s">
        <v>214</v>
      </c>
      <c r="C57" t="s">
        <v>215</v>
      </c>
      <c r="D57" s="7">
        <v>39275</v>
      </c>
      <c r="E57" t="s">
        <v>117</v>
      </c>
      <c r="F57" t="s">
        <v>23</v>
      </c>
      <c r="G57" t="s">
        <v>150</v>
      </c>
      <c r="H57" t="s">
        <v>212</v>
      </c>
      <c r="I57" t="s">
        <v>213</v>
      </c>
      <c r="J57" t="s">
        <v>152</v>
      </c>
      <c r="K57" t="s">
        <v>152</v>
      </c>
      <c r="L57">
        <v>0</v>
      </c>
      <c r="M57">
        <v>0</v>
      </c>
      <c r="N57">
        <v>59</v>
      </c>
      <c r="O57" s="8">
        <f>VLOOKUP(N57,[1]Dettaglio!$B$9:$F$4144,5,FALSE)</f>
        <v>0</v>
      </c>
      <c r="P57" s="19"/>
      <c r="Q57" s="42"/>
      <c r="R57" s="1">
        <f t="shared" si="4"/>
        <v>1.03725</v>
      </c>
      <c r="S57" s="1">
        <f t="shared" si="10"/>
        <v>1.07</v>
      </c>
      <c r="T57" s="1">
        <f t="shared" si="15"/>
        <v>1.07</v>
      </c>
      <c r="U57" s="3">
        <f t="shared" si="16"/>
        <v>4.3</v>
      </c>
      <c r="V57" s="10">
        <v>2</v>
      </c>
      <c r="W57" s="10">
        <v>32</v>
      </c>
      <c r="X57" s="11">
        <f t="shared" si="11"/>
        <v>275.2</v>
      </c>
      <c r="Z57" s="12">
        <v>13</v>
      </c>
      <c r="AA57" s="13">
        <f t="shared" si="12"/>
        <v>111.8</v>
      </c>
      <c r="AB57" s="9">
        <f t="shared" si="13"/>
        <v>1.0522222221999999</v>
      </c>
      <c r="AC57" s="9">
        <f t="shared" si="7"/>
        <v>1.07</v>
      </c>
      <c r="AD57" s="9">
        <f t="shared" si="8"/>
        <v>1.07</v>
      </c>
      <c r="AE57" s="3">
        <f t="shared" si="17"/>
        <v>4.3</v>
      </c>
      <c r="AH57" s="9"/>
      <c r="AI57" s="1"/>
      <c r="AJ57" s="1"/>
      <c r="AK57" s="3"/>
      <c r="AL57" s="3"/>
      <c r="AM57" s="3"/>
      <c r="AQ57" s="3"/>
      <c r="AR57" s="3"/>
      <c r="AS57" s="3"/>
      <c r="AV57" s="3"/>
      <c r="AW57" s="3"/>
    </row>
    <row r="58" spans="1:49" x14ac:dyDescent="0.2">
      <c r="A58">
        <v>757</v>
      </c>
      <c r="B58" t="s">
        <v>216</v>
      </c>
      <c r="C58" t="s">
        <v>104</v>
      </c>
      <c r="D58" s="7">
        <v>39398</v>
      </c>
      <c r="E58" t="s">
        <v>117</v>
      </c>
      <c r="F58" t="s">
        <v>23</v>
      </c>
      <c r="G58" t="s">
        <v>150</v>
      </c>
      <c r="H58" t="s">
        <v>212</v>
      </c>
      <c r="I58" t="s">
        <v>213</v>
      </c>
      <c r="J58" t="s">
        <v>152</v>
      </c>
      <c r="K58" t="s">
        <v>152</v>
      </c>
      <c r="L58">
        <v>0</v>
      </c>
      <c r="M58">
        <v>0</v>
      </c>
      <c r="N58">
        <v>756</v>
      </c>
      <c r="O58" s="8">
        <f>VLOOKUP(N58,[1]Dettaglio!$B$9:$F$4144,5,FALSE)</f>
        <v>0</v>
      </c>
      <c r="P58" s="19"/>
      <c r="Q58" s="42"/>
      <c r="R58" s="1">
        <f t="shared" si="4"/>
        <v>1.03725</v>
      </c>
      <c r="S58" s="1">
        <f t="shared" si="10"/>
        <v>1.07</v>
      </c>
      <c r="T58" s="1">
        <f t="shared" si="15"/>
        <v>1.07</v>
      </c>
      <c r="U58" s="3">
        <f t="shared" si="16"/>
        <v>4.3</v>
      </c>
      <c r="V58" s="10">
        <v>2</v>
      </c>
      <c r="W58" s="10">
        <v>32</v>
      </c>
      <c r="X58" s="11">
        <f t="shared" si="11"/>
        <v>275.2</v>
      </c>
      <c r="Z58" s="12">
        <v>13</v>
      </c>
      <c r="AA58" s="13">
        <f t="shared" si="12"/>
        <v>111.8</v>
      </c>
      <c r="AB58" s="9">
        <f t="shared" si="13"/>
        <v>1.0522222221999999</v>
      </c>
      <c r="AC58" s="9">
        <f t="shared" si="7"/>
        <v>1.07</v>
      </c>
      <c r="AD58" s="9">
        <f t="shared" si="8"/>
        <v>1.07</v>
      </c>
      <c r="AE58" s="3">
        <f t="shared" si="17"/>
        <v>4.3</v>
      </c>
      <c r="AH58" s="9"/>
      <c r="AI58" s="1"/>
      <c r="AJ58" s="1"/>
      <c r="AK58" s="3"/>
      <c r="AL58" s="3"/>
      <c r="AM58" s="3"/>
      <c r="AQ58" s="3"/>
      <c r="AR58" s="3"/>
      <c r="AS58" s="3"/>
      <c r="AV58" s="3"/>
      <c r="AW58" s="3"/>
    </row>
    <row r="59" spans="1:49" x14ac:dyDescent="0.2">
      <c r="A59">
        <v>758</v>
      </c>
      <c r="B59" t="s">
        <v>217</v>
      </c>
      <c r="C59" t="s">
        <v>218</v>
      </c>
      <c r="D59" s="7">
        <v>39232</v>
      </c>
      <c r="E59" t="s">
        <v>117</v>
      </c>
      <c r="F59" t="s">
        <v>23</v>
      </c>
      <c r="G59" t="s">
        <v>150</v>
      </c>
      <c r="H59" t="s">
        <v>212</v>
      </c>
      <c r="I59" t="s">
        <v>213</v>
      </c>
      <c r="J59" t="s">
        <v>152</v>
      </c>
      <c r="K59" t="s">
        <v>152</v>
      </c>
      <c r="L59">
        <v>0</v>
      </c>
      <c r="M59">
        <v>0</v>
      </c>
      <c r="N59">
        <v>257</v>
      </c>
      <c r="O59" s="8">
        <f>VLOOKUP(N59,[1]Dettaglio!$B$9:$F$4144,5,FALSE)</f>
        <v>0</v>
      </c>
      <c r="P59" s="19"/>
      <c r="Q59" s="42"/>
      <c r="R59" s="1">
        <f t="shared" si="4"/>
        <v>1.03725</v>
      </c>
      <c r="S59" s="1">
        <f t="shared" si="10"/>
        <v>1.07</v>
      </c>
      <c r="T59" s="1">
        <f t="shared" si="15"/>
        <v>1.07</v>
      </c>
      <c r="U59" s="3">
        <f t="shared" si="16"/>
        <v>4.3</v>
      </c>
      <c r="V59" s="10">
        <v>2</v>
      </c>
      <c r="W59" s="10">
        <v>32</v>
      </c>
      <c r="X59" s="11">
        <f t="shared" si="11"/>
        <v>275.2</v>
      </c>
      <c r="Z59" s="12">
        <v>13</v>
      </c>
      <c r="AA59" s="13">
        <f t="shared" si="12"/>
        <v>111.8</v>
      </c>
      <c r="AB59" s="9">
        <f t="shared" si="13"/>
        <v>1.0522222221999999</v>
      </c>
      <c r="AC59" s="9">
        <f t="shared" si="7"/>
        <v>1.07</v>
      </c>
      <c r="AD59" s="9">
        <f t="shared" si="8"/>
        <v>1.07</v>
      </c>
      <c r="AE59" s="3">
        <f t="shared" si="17"/>
        <v>4.3</v>
      </c>
      <c r="AH59" s="9"/>
      <c r="AI59" s="1"/>
      <c r="AJ59" s="1"/>
      <c r="AK59" s="3"/>
      <c r="AL59" s="3"/>
      <c r="AM59" s="3"/>
      <c r="AQ59" s="3"/>
      <c r="AR59" s="3"/>
      <c r="AS59" s="3"/>
      <c r="AV59" s="3"/>
      <c r="AW59" s="3"/>
    </row>
    <row r="60" spans="1:49" x14ac:dyDescent="0.2">
      <c r="A60">
        <v>782</v>
      </c>
      <c r="B60" t="s">
        <v>219</v>
      </c>
      <c r="C60" t="s">
        <v>95</v>
      </c>
      <c r="D60" s="7">
        <v>39168</v>
      </c>
      <c r="E60" t="s">
        <v>117</v>
      </c>
      <c r="F60" t="s">
        <v>23</v>
      </c>
      <c r="G60" t="s">
        <v>150</v>
      </c>
      <c r="H60" t="s">
        <v>212</v>
      </c>
      <c r="I60" t="s">
        <v>213</v>
      </c>
      <c r="J60" t="s">
        <v>152</v>
      </c>
      <c r="K60" t="s">
        <v>152</v>
      </c>
      <c r="L60">
        <v>0</v>
      </c>
      <c r="M60">
        <v>0</v>
      </c>
      <c r="N60">
        <v>330</v>
      </c>
      <c r="O60" s="8">
        <f>VLOOKUP(N60,[1]Dettaglio!$B$9:$F$4144,5,FALSE)</f>
        <v>0</v>
      </c>
      <c r="P60" s="19"/>
      <c r="Q60" s="42"/>
      <c r="R60" s="1">
        <f t="shared" si="4"/>
        <v>1.03725</v>
      </c>
      <c r="S60" s="1">
        <f t="shared" si="10"/>
        <v>1.07</v>
      </c>
      <c r="T60" s="1">
        <f t="shared" si="15"/>
        <v>1.07</v>
      </c>
      <c r="U60" s="3">
        <f t="shared" si="16"/>
        <v>4.3</v>
      </c>
      <c r="V60" s="10">
        <v>2</v>
      </c>
      <c r="W60" s="10">
        <v>32</v>
      </c>
      <c r="X60" s="11">
        <f t="shared" si="11"/>
        <v>275.2</v>
      </c>
      <c r="Z60" s="12">
        <v>13</v>
      </c>
      <c r="AA60" s="13">
        <f t="shared" si="12"/>
        <v>111.8</v>
      </c>
      <c r="AB60" s="9">
        <f t="shared" si="13"/>
        <v>1.0522222221999999</v>
      </c>
      <c r="AC60" s="9">
        <f t="shared" si="7"/>
        <v>1.07</v>
      </c>
      <c r="AD60" s="9">
        <f t="shared" si="8"/>
        <v>1.07</v>
      </c>
      <c r="AE60" s="3">
        <f t="shared" si="17"/>
        <v>4.3</v>
      </c>
      <c r="AH60" s="9"/>
      <c r="AI60" s="1"/>
      <c r="AJ60" s="1"/>
      <c r="AK60" s="3"/>
      <c r="AL60" s="3"/>
      <c r="AM60" s="3"/>
      <c r="AQ60" s="3"/>
      <c r="AR60" s="3"/>
      <c r="AS60" s="3"/>
      <c r="AV60" s="3"/>
      <c r="AW60" s="3"/>
    </row>
    <row r="61" spans="1:49" x14ac:dyDescent="0.2">
      <c r="A61">
        <v>762</v>
      </c>
      <c r="B61" t="s">
        <v>220</v>
      </c>
      <c r="C61" t="s">
        <v>96</v>
      </c>
      <c r="D61" s="7">
        <v>39267</v>
      </c>
      <c r="E61" t="s">
        <v>117</v>
      </c>
      <c r="F61" t="s">
        <v>23</v>
      </c>
      <c r="G61" t="s">
        <v>150</v>
      </c>
      <c r="H61" t="s">
        <v>212</v>
      </c>
      <c r="I61" t="s">
        <v>213</v>
      </c>
      <c r="J61" t="s">
        <v>152</v>
      </c>
      <c r="K61" t="s">
        <v>152</v>
      </c>
      <c r="L61">
        <v>0</v>
      </c>
      <c r="M61">
        <v>0</v>
      </c>
      <c r="N61">
        <v>235</v>
      </c>
      <c r="O61" s="8">
        <f>VLOOKUP(N61,[1]Dettaglio!$B$9:$F$4144,5,FALSE)</f>
        <v>0</v>
      </c>
      <c r="P61" s="19"/>
      <c r="Q61" s="42"/>
      <c r="R61" s="1">
        <f t="shared" si="4"/>
        <v>1.03725</v>
      </c>
      <c r="S61" s="1">
        <f t="shared" si="10"/>
        <v>1.07</v>
      </c>
      <c r="T61" s="1">
        <f t="shared" si="15"/>
        <v>1.07</v>
      </c>
      <c r="U61" s="3">
        <f t="shared" si="16"/>
        <v>4.3</v>
      </c>
      <c r="V61" s="10">
        <v>2</v>
      </c>
      <c r="W61" s="10">
        <v>32</v>
      </c>
      <c r="X61" s="11">
        <f t="shared" si="11"/>
        <v>275.2</v>
      </c>
      <c r="Z61" s="12">
        <v>13</v>
      </c>
      <c r="AA61" s="13">
        <f t="shared" si="12"/>
        <v>111.8</v>
      </c>
      <c r="AB61" s="9">
        <f t="shared" si="13"/>
        <v>1.0522222221999999</v>
      </c>
      <c r="AC61" s="9">
        <f t="shared" si="7"/>
        <v>1.07</v>
      </c>
      <c r="AD61" s="9">
        <f t="shared" si="8"/>
        <v>1.07</v>
      </c>
      <c r="AE61" s="3">
        <f t="shared" si="17"/>
        <v>4.3</v>
      </c>
      <c r="AH61" s="9"/>
      <c r="AI61" s="1"/>
      <c r="AJ61" s="1"/>
      <c r="AK61" s="3"/>
      <c r="AL61" s="3"/>
      <c r="AM61" s="3"/>
      <c r="AQ61" s="3"/>
      <c r="AR61" s="3"/>
      <c r="AS61" s="3"/>
      <c r="AV61" s="3"/>
      <c r="AW61" s="3"/>
    </row>
    <row r="62" spans="1:49" x14ac:dyDescent="0.2">
      <c r="A62">
        <v>764</v>
      </c>
      <c r="B62" t="s">
        <v>221</v>
      </c>
      <c r="C62" t="s">
        <v>222</v>
      </c>
      <c r="D62" s="7">
        <v>39436</v>
      </c>
      <c r="E62" t="s">
        <v>117</v>
      </c>
      <c r="F62" t="s">
        <v>88</v>
      </c>
      <c r="G62" t="s">
        <v>150</v>
      </c>
      <c r="H62" t="s">
        <v>212</v>
      </c>
      <c r="I62" t="s">
        <v>213</v>
      </c>
      <c r="J62" t="s">
        <v>89</v>
      </c>
      <c r="K62" t="s">
        <v>90</v>
      </c>
      <c r="L62">
        <v>0</v>
      </c>
      <c r="M62">
        <v>0</v>
      </c>
      <c r="N62">
        <v>4175</v>
      </c>
      <c r="O62" s="8">
        <f>VLOOKUP(N62,[1]Dettaglio!$B$9:$F$4144,5,FALSE)</f>
        <v>1947.35</v>
      </c>
      <c r="P62" s="19"/>
      <c r="Q62" s="42"/>
      <c r="R62" s="1">
        <f t="shared" si="4"/>
        <v>1.03725</v>
      </c>
      <c r="S62" s="1">
        <f t="shared" si="10"/>
        <v>1.07</v>
      </c>
      <c r="T62" s="1">
        <f t="shared" si="15"/>
        <v>1.07</v>
      </c>
      <c r="U62" s="3">
        <f t="shared" si="16"/>
        <v>4.3</v>
      </c>
      <c r="V62" s="10">
        <v>2</v>
      </c>
      <c r="W62" s="10">
        <v>32</v>
      </c>
      <c r="X62" s="11">
        <f t="shared" si="11"/>
        <v>275.2</v>
      </c>
      <c r="Z62" s="12">
        <v>13</v>
      </c>
      <c r="AA62" s="13">
        <f t="shared" si="12"/>
        <v>111.8</v>
      </c>
      <c r="AB62" s="9">
        <f t="shared" si="13"/>
        <v>1.0522222221999999</v>
      </c>
      <c r="AC62" s="9">
        <f t="shared" si="7"/>
        <v>1.07</v>
      </c>
      <c r="AD62" s="9">
        <f t="shared" si="8"/>
        <v>1.07</v>
      </c>
      <c r="AE62" s="3">
        <f t="shared" si="17"/>
        <v>4.3</v>
      </c>
      <c r="AH62" s="9"/>
      <c r="AI62" s="1"/>
      <c r="AJ62" s="1"/>
      <c r="AK62" s="3"/>
      <c r="AL62" s="3"/>
      <c r="AM62" s="3"/>
      <c r="AQ62" s="3"/>
      <c r="AR62" s="3"/>
      <c r="AS62" s="3"/>
      <c r="AV62" s="3"/>
      <c r="AW62" s="3"/>
    </row>
    <row r="63" spans="1:49" x14ac:dyDescent="0.2">
      <c r="A63">
        <v>791</v>
      </c>
      <c r="B63" t="s">
        <v>138</v>
      </c>
      <c r="C63" t="s">
        <v>55</v>
      </c>
      <c r="D63" s="7">
        <v>39346</v>
      </c>
      <c r="E63" t="s">
        <v>117</v>
      </c>
      <c r="F63" t="s">
        <v>23</v>
      </c>
      <c r="G63" t="s">
        <v>150</v>
      </c>
      <c r="H63" t="s">
        <v>212</v>
      </c>
      <c r="I63" t="s">
        <v>213</v>
      </c>
      <c r="J63" t="s">
        <v>189</v>
      </c>
      <c r="K63" t="s">
        <v>189</v>
      </c>
      <c r="L63">
        <v>0</v>
      </c>
      <c r="M63">
        <v>0</v>
      </c>
      <c r="N63">
        <v>790</v>
      </c>
      <c r="O63" s="8">
        <f>VLOOKUP(N63,[1]Dettaglio!$B$9:$F$4144,5,FALSE)</f>
        <v>1764.71</v>
      </c>
      <c r="P63" s="19"/>
      <c r="Q63" s="42"/>
      <c r="R63" s="1">
        <f t="shared" si="4"/>
        <v>1.03725</v>
      </c>
      <c r="S63" s="1">
        <f t="shared" si="10"/>
        <v>1.07</v>
      </c>
      <c r="T63" s="1">
        <f t="shared" si="15"/>
        <v>1.07</v>
      </c>
      <c r="U63" s="3">
        <f t="shared" si="16"/>
        <v>4.3</v>
      </c>
      <c r="V63" s="10">
        <v>2</v>
      </c>
      <c r="W63" s="10">
        <v>32</v>
      </c>
      <c r="X63" s="11">
        <f t="shared" si="11"/>
        <v>275.2</v>
      </c>
      <c r="Z63" s="12">
        <v>13</v>
      </c>
      <c r="AA63" s="13">
        <f t="shared" si="12"/>
        <v>111.8</v>
      </c>
      <c r="AB63" s="9">
        <f t="shared" si="13"/>
        <v>1.0522222221999999</v>
      </c>
      <c r="AC63" s="9">
        <f t="shared" si="7"/>
        <v>1.07</v>
      </c>
      <c r="AD63" s="9">
        <f t="shared" si="8"/>
        <v>1.07</v>
      </c>
      <c r="AE63" s="3">
        <f t="shared" si="17"/>
        <v>4.3</v>
      </c>
      <c r="AH63" s="9"/>
      <c r="AI63" s="1"/>
      <c r="AJ63" s="1"/>
      <c r="AK63" s="3"/>
      <c r="AL63" s="3"/>
      <c r="AM63" s="3"/>
      <c r="AQ63" s="3"/>
      <c r="AR63" s="3"/>
      <c r="AS63" s="3"/>
      <c r="AV63" s="3"/>
      <c r="AW63" s="3"/>
    </row>
    <row r="64" spans="1:49" x14ac:dyDescent="0.2">
      <c r="A64">
        <v>768</v>
      </c>
      <c r="B64" t="s">
        <v>223</v>
      </c>
      <c r="C64" t="s">
        <v>224</v>
      </c>
      <c r="D64" s="7">
        <v>39294</v>
      </c>
      <c r="E64" t="s">
        <v>117</v>
      </c>
      <c r="F64" t="s">
        <v>23</v>
      </c>
      <c r="G64" t="s">
        <v>150</v>
      </c>
      <c r="H64" t="s">
        <v>212</v>
      </c>
      <c r="I64" t="s">
        <v>213</v>
      </c>
      <c r="J64" t="s">
        <v>152</v>
      </c>
      <c r="K64" t="s">
        <v>152</v>
      </c>
      <c r="L64">
        <v>0</v>
      </c>
      <c r="M64">
        <v>0</v>
      </c>
      <c r="N64">
        <v>213</v>
      </c>
      <c r="O64" s="8">
        <f>VLOOKUP(N64,[1]Dettaglio!$B$9:$F$4144,5,FALSE)</f>
        <v>0</v>
      </c>
      <c r="P64" s="19"/>
      <c r="Q64" s="42"/>
      <c r="R64" s="1">
        <f t="shared" si="4"/>
        <v>1.03725</v>
      </c>
      <c r="S64" s="1">
        <f t="shared" si="10"/>
        <v>1.07</v>
      </c>
      <c r="T64" s="1">
        <f t="shared" si="15"/>
        <v>1.07</v>
      </c>
      <c r="U64" s="3">
        <f t="shared" si="16"/>
        <v>4.3</v>
      </c>
      <c r="V64" s="10">
        <v>2</v>
      </c>
      <c r="W64" s="10">
        <v>32</v>
      </c>
      <c r="X64" s="11">
        <f t="shared" si="11"/>
        <v>275.2</v>
      </c>
      <c r="Z64" s="12">
        <v>13</v>
      </c>
      <c r="AA64" s="13">
        <f t="shared" si="12"/>
        <v>111.8</v>
      </c>
      <c r="AB64" s="9">
        <f t="shared" si="13"/>
        <v>1.0522222221999999</v>
      </c>
      <c r="AC64" s="9">
        <f t="shared" si="7"/>
        <v>1.07</v>
      </c>
      <c r="AD64" s="9">
        <f t="shared" si="8"/>
        <v>1.07</v>
      </c>
      <c r="AE64" s="3">
        <f t="shared" si="17"/>
        <v>4.3</v>
      </c>
      <c r="AH64" s="9"/>
      <c r="AI64" s="1"/>
      <c r="AJ64" s="1"/>
      <c r="AK64" s="3"/>
      <c r="AL64" s="3"/>
      <c r="AM64" s="3"/>
      <c r="AQ64" s="3"/>
      <c r="AR64" s="3"/>
      <c r="AS64" s="3"/>
      <c r="AV64" s="3"/>
      <c r="AW64" s="3"/>
    </row>
    <row r="65" spans="1:49" x14ac:dyDescent="0.2">
      <c r="A65">
        <v>189</v>
      </c>
      <c r="B65" t="s">
        <v>205</v>
      </c>
      <c r="C65" t="s">
        <v>225</v>
      </c>
      <c r="D65" s="7">
        <v>39154</v>
      </c>
      <c r="E65" t="s">
        <v>117</v>
      </c>
      <c r="F65" t="s">
        <v>23</v>
      </c>
      <c r="G65" t="s">
        <v>150</v>
      </c>
      <c r="H65" t="s">
        <v>212</v>
      </c>
      <c r="I65" t="s">
        <v>213</v>
      </c>
      <c r="J65" t="s">
        <v>152</v>
      </c>
      <c r="K65" t="s">
        <v>152</v>
      </c>
      <c r="L65">
        <v>0</v>
      </c>
      <c r="M65">
        <v>0</v>
      </c>
      <c r="N65">
        <v>188</v>
      </c>
      <c r="O65" s="8">
        <f>VLOOKUP(N65,[1]Dettaglio!$B$9:$F$4144,5,FALSE)</f>
        <v>0</v>
      </c>
      <c r="P65" s="19"/>
      <c r="Q65" s="42"/>
      <c r="R65" s="1">
        <f t="shared" si="4"/>
        <v>1.03725</v>
      </c>
      <c r="S65" s="1">
        <f t="shared" si="10"/>
        <v>1.07</v>
      </c>
      <c r="T65" s="1">
        <f t="shared" si="15"/>
        <v>1.07</v>
      </c>
      <c r="U65" s="3">
        <f t="shared" si="16"/>
        <v>4.3</v>
      </c>
      <c r="V65" s="10">
        <v>2</v>
      </c>
      <c r="W65" s="10">
        <v>32</v>
      </c>
      <c r="X65" s="11">
        <f t="shared" si="11"/>
        <v>275.2</v>
      </c>
      <c r="Z65" s="12">
        <v>13</v>
      </c>
      <c r="AA65" s="13">
        <f t="shared" si="12"/>
        <v>111.8</v>
      </c>
      <c r="AB65" s="9">
        <f t="shared" si="13"/>
        <v>1.0522222221999999</v>
      </c>
      <c r="AC65" s="9">
        <f t="shared" si="7"/>
        <v>1.07</v>
      </c>
      <c r="AD65" s="9">
        <f t="shared" si="8"/>
        <v>1.07</v>
      </c>
      <c r="AE65" s="3">
        <f t="shared" si="17"/>
        <v>4.3</v>
      </c>
      <c r="AH65" s="9"/>
      <c r="AI65" s="1"/>
      <c r="AJ65" s="1"/>
      <c r="AK65" s="3"/>
      <c r="AL65" s="3"/>
      <c r="AM65" s="3"/>
      <c r="AQ65" s="3"/>
      <c r="AR65" s="3"/>
      <c r="AS65" s="3"/>
      <c r="AV65" s="3"/>
      <c r="AW65" s="3"/>
    </row>
    <row r="66" spans="1:49" x14ac:dyDescent="0.2">
      <c r="A66">
        <v>776</v>
      </c>
      <c r="B66" t="s">
        <v>146</v>
      </c>
      <c r="C66" t="s">
        <v>132</v>
      </c>
      <c r="D66" s="7">
        <v>39287</v>
      </c>
      <c r="E66" t="s">
        <v>117</v>
      </c>
      <c r="F66" t="s">
        <v>88</v>
      </c>
      <c r="G66" t="s">
        <v>150</v>
      </c>
      <c r="H66" t="s">
        <v>212</v>
      </c>
      <c r="I66" t="s">
        <v>213</v>
      </c>
      <c r="J66" t="s">
        <v>147</v>
      </c>
      <c r="K66" t="s">
        <v>90</v>
      </c>
      <c r="L66">
        <v>0</v>
      </c>
      <c r="M66">
        <v>0</v>
      </c>
      <c r="N66">
        <v>4166</v>
      </c>
      <c r="O66" s="8">
        <f>VLOOKUP(N66,[1]Dettaglio!$B$9:$F$4144,5,FALSE)</f>
        <v>0</v>
      </c>
      <c r="P66" s="19"/>
      <c r="Q66" s="42"/>
      <c r="R66" s="1">
        <f t="shared" si="4"/>
        <v>1.03725</v>
      </c>
      <c r="S66" s="1">
        <f t="shared" si="10"/>
        <v>1.07</v>
      </c>
      <c r="T66" s="1">
        <f t="shared" si="15"/>
        <v>1.07</v>
      </c>
      <c r="U66" s="3">
        <f t="shared" si="16"/>
        <v>4.3</v>
      </c>
      <c r="V66" s="10">
        <v>2</v>
      </c>
      <c r="W66" s="10">
        <v>32</v>
      </c>
      <c r="X66" s="11">
        <f t="shared" si="11"/>
        <v>275.2</v>
      </c>
      <c r="Z66" s="12">
        <v>13</v>
      </c>
      <c r="AA66" s="13">
        <f t="shared" si="12"/>
        <v>111.8</v>
      </c>
      <c r="AB66" s="9">
        <f t="shared" si="13"/>
        <v>1.0522222221999999</v>
      </c>
      <c r="AC66" s="9">
        <f t="shared" si="7"/>
        <v>1.07</v>
      </c>
      <c r="AD66" s="9">
        <f t="shared" si="8"/>
        <v>1.07</v>
      </c>
      <c r="AE66" s="3">
        <f t="shared" si="17"/>
        <v>4.3</v>
      </c>
      <c r="AH66" s="9"/>
      <c r="AI66" s="1"/>
      <c r="AJ66" s="1"/>
      <c r="AK66" s="3"/>
      <c r="AL66" s="3"/>
      <c r="AM66" s="3"/>
      <c r="AQ66" s="3"/>
      <c r="AR66" s="3"/>
      <c r="AS66" s="3"/>
      <c r="AV66" s="3"/>
      <c r="AW66" s="3"/>
    </row>
    <row r="67" spans="1:49" x14ac:dyDescent="0.2">
      <c r="A67">
        <v>785</v>
      </c>
      <c r="B67" t="s">
        <v>226</v>
      </c>
      <c r="C67" t="s">
        <v>39</v>
      </c>
      <c r="D67" s="7">
        <v>39431</v>
      </c>
      <c r="E67" t="s">
        <v>117</v>
      </c>
      <c r="F67" t="s">
        <v>23</v>
      </c>
      <c r="G67" t="s">
        <v>150</v>
      </c>
      <c r="H67" t="s">
        <v>212</v>
      </c>
      <c r="I67" t="s">
        <v>213</v>
      </c>
      <c r="J67" t="s">
        <v>152</v>
      </c>
      <c r="K67" t="s">
        <v>152</v>
      </c>
      <c r="L67">
        <v>0</v>
      </c>
      <c r="M67">
        <v>0</v>
      </c>
      <c r="N67">
        <v>88</v>
      </c>
      <c r="O67" s="8">
        <f>VLOOKUP(N67,[1]Dettaglio!$B$9:$F$4144,5,FALSE)</f>
        <v>0</v>
      </c>
      <c r="P67" s="19"/>
      <c r="Q67" s="42"/>
      <c r="R67" s="1">
        <f t="shared" si="4"/>
        <v>1.03725</v>
      </c>
      <c r="S67" s="1">
        <f t="shared" si="10"/>
        <v>1.07</v>
      </c>
      <c r="T67" s="1">
        <f t="shared" si="15"/>
        <v>1.07</v>
      </c>
      <c r="U67" s="3">
        <f t="shared" si="16"/>
        <v>4.3</v>
      </c>
      <c r="V67" s="10">
        <v>2</v>
      </c>
      <c r="W67" s="10">
        <v>32</v>
      </c>
      <c r="X67" s="11">
        <f t="shared" si="11"/>
        <v>275.2</v>
      </c>
      <c r="Z67" s="12">
        <v>13</v>
      </c>
      <c r="AA67" s="13">
        <f t="shared" si="12"/>
        <v>111.8</v>
      </c>
      <c r="AB67" s="9">
        <f t="shared" si="13"/>
        <v>1.0522222221999999</v>
      </c>
      <c r="AC67" s="9">
        <f t="shared" si="7"/>
        <v>1.07</v>
      </c>
      <c r="AD67" s="9">
        <f t="shared" si="8"/>
        <v>1.07</v>
      </c>
      <c r="AE67" s="3">
        <f t="shared" si="17"/>
        <v>4.3</v>
      </c>
      <c r="AH67" s="9"/>
      <c r="AI67" s="1"/>
      <c r="AJ67" s="1"/>
      <c r="AK67" s="3"/>
      <c r="AL67" s="3"/>
      <c r="AM67" s="3"/>
      <c r="AQ67" s="3"/>
      <c r="AR67" s="3"/>
      <c r="AS67" s="3"/>
      <c r="AV67" s="3"/>
      <c r="AW67" s="3"/>
    </row>
    <row r="68" spans="1:49" x14ac:dyDescent="0.2">
      <c r="A68">
        <v>54</v>
      </c>
      <c r="B68" t="s">
        <v>153</v>
      </c>
      <c r="C68" t="s">
        <v>227</v>
      </c>
      <c r="D68" s="7">
        <v>38859</v>
      </c>
      <c r="E68" t="s">
        <v>117</v>
      </c>
      <c r="F68" t="s">
        <v>23</v>
      </c>
      <c r="G68" t="s">
        <v>150</v>
      </c>
      <c r="H68" t="s">
        <v>228</v>
      </c>
      <c r="I68" t="s">
        <v>213</v>
      </c>
      <c r="J68" t="s">
        <v>152</v>
      </c>
      <c r="K68" t="s">
        <v>152</v>
      </c>
      <c r="L68">
        <v>0</v>
      </c>
      <c r="M68">
        <v>0</v>
      </c>
      <c r="N68">
        <v>53</v>
      </c>
      <c r="O68" s="8">
        <f>VLOOKUP(N68,[1]Dettaglio!$B$9:$F$4144,5,FALSE)</f>
        <v>0</v>
      </c>
      <c r="P68" s="19"/>
      <c r="Q68" s="42"/>
      <c r="R68" s="1">
        <f t="shared" si="4"/>
        <v>1.03725</v>
      </c>
      <c r="S68" s="1">
        <f t="shared" si="10"/>
        <v>1.07</v>
      </c>
      <c r="T68" s="1">
        <f t="shared" si="15"/>
        <v>1.07</v>
      </c>
      <c r="U68" s="3">
        <f t="shared" si="16"/>
        <v>4.3</v>
      </c>
      <c r="V68" s="10">
        <v>2</v>
      </c>
      <c r="W68" s="10">
        <v>32</v>
      </c>
      <c r="X68" s="11">
        <f t="shared" si="11"/>
        <v>275.2</v>
      </c>
      <c r="Z68" s="12">
        <v>13</v>
      </c>
      <c r="AA68" s="13">
        <f t="shared" si="12"/>
        <v>111.8</v>
      </c>
      <c r="AB68" s="9">
        <f t="shared" si="13"/>
        <v>1.0522222221999999</v>
      </c>
      <c r="AC68" s="9">
        <f t="shared" si="7"/>
        <v>1.07</v>
      </c>
      <c r="AD68" s="9">
        <f t="shared" si="8"/>
        <v>1.07</v>
      </c>
      <c r="AE68" s="3">
        <f t="shared" si="17"/>
        <v>4.3</v>
      </c>
      <c r="AH68" s="9"/>
      <c r="AI68" s="1"/>
      <c r="AJ68" s="1"/>
      <c r="AK68" s="3"/>
      <c r="AL68" s="3"/>
      <c r="AM68" s="3"/>
      <c r="AQ68" s="3"/>
      <c r="AR68" s="3"/>
      <c r="AS68" s="3"/>
      <c r="AV68" s="3"/>
      <c r="AW68" s="3"/>
    </row>
    <row r="69" spans="1:49" x14ac:dyDescent="0.2">
      <c r="A69">
        <v>56</v>
      </c>
      <c r="B69" t="s">
        <v>229</v>
      </c>
      <c r="C69" t="s">
        <v>230</v>
      </c>
      <c r="D69" s="7">
        <v>39038</v>
      </c>
      <c r="E69" t="s">
        <v>117</v>
      </c>
      <c r="F69" t="s">
        <v>23</v>
      </c>
      <c r="G69" t="s">
        <v>150</v>
      </c>
      <c r="H69" t="s">
        <v>228</v>
      </c>
      <c r="I69" t="s">
        <v>213</v>
      </c>
      <c r="J69" t="s">
        <v>152</v>
      </c>
      <c r="K69" t="s">
        <v>152</v>
      </c>
      <c r="L69">
        <v>0</v>
      </c>
      <c r="M69">
        <v>0</v>
      </c>
      <c r="N69">
        <v>55</v>
      </c>
      <c r="O69" s="8">
        <f>VLOOKUP(N69,[1]Dettaglio!$B$9:$F$4144,5,FALSE)</f>
        <v>0</v>
      </c>
      <c r="P69" s="19"/>
      <c r="Q69" s="42"/>
      <c r="R69" s="1">
        <f t="shared" si="4"/>
        <v>1.03725</v>
      </c>
      <c r="S69" s="1">
        <f t="shared" si="10"/>
        <v>1.07</v>
      </c>
      <c r="T69" s="1">
        <f t="shared" si="15"/>
        <v>1.07</v>
      </c>
      <c r="U69" s="3">
        <f t="shared" si="16"/>
        <v>4.3</v>
      </c>
      <c r="V69" s="10">
        <v>2</v>
      </c>
      <c r="W69" s="10">
        <v>32</v>
      </c>
      <c r="X69" s="11">
        <f t="shared" si="11"/>
        <v>275.2</v>
      </c>
      <c r="Z69" s="12">
        <v>13</v>
      </c>
      <c r="AA69" s="13">
        <f t="shared" si="12"/>
        <v>111.8</v>
      </c>
      <c r="AB69" s="9">
        <f t="shared" si="13"/>
        <v>1.0522222221999999</v>
      </c>
      <c r="AC69" s="9">
        <f t="shared" si="7"/>
        <v>1.07</v>
      </c>
      <c r="AD69" s="9">
        <f t="shared" si="8"/>
        <v>1.07</v>
      </c>
      <c r="AE69" s="3">
        <f t="shared" si="17"/>
        <v>4.3</v>
      </c>
      <c r="AH69" s="9"/>
      <c r="AI69" s="1"/>
      <c r="AJ69" s="1"/>
      <c r="AK69" s="3"/>
      <c r="AL69" s="3"/>
      <c r="AM69" s="3"/>
      <c r="AQ69" s="3"/>
      <c r="AR69" s="3"/>
      <c r="AS69" s="3"/>
      <c r="AV69" s="3"/>
      <c r="AW69" s="3"/>
    </row>
    <row r="70" spans="1:49" x14ac:dyDescent="0.2">
      <c r="A70">
        <v>163</v>
      </c>
      <c r="B70" t="s">
        <v>136</v>
      </c>
      <c r="C70" t="s">
        <v>231</v>
      </c>
      <c r="D70" s="7">
        <v>38900</v>
      </c>
      <c r="E70" t="s">
        <v>117</v>
      </c>
      <c r="F70" t="s">
        <v>23</v>
      </c>
      <c r="G70" t="s">
        <v>150</v>
      </c>
      <c r="H70" t="s">
        <v>228</v>
      </c>
      <c r="I70" t="s">
        <v>213</v>
      </c>
      <c r="J70" t="s">
        <v>152</v>
      </c>
      <c r="K70" t="s">
        <v>152</v>
      </c>
      <c r="L70">
        <v>0</v>
      </c>
      <c r="M70">
        <v>0</v>
      </c>
      <c r="N70">
        <v>162</v>
      </c>
      <c r="O70" s="8">
        <f>VLOOKUP(N70,[1]Dettaglio!$B$9:$F$4144,5,FALSE)</f>
        <v>0</v>
      </c>
      <c r="P70" s="19"/>
      <c r="Q70" s="42"/>
      <c r="R70" s="1">
        <f t="shared" si="4"/>
        <v>1.03725</v>
      </c>
      <c r="S70" s="1">
        <f t="shared" si="10"/>
        <v>1.07</v>
      </c>
      <c r="T70" s="1">
        <f t="shared" si="15"/>
        <v>1.07</v>
      </c>
      <c r="U70" s="3">
        <f t="shared" si="16"/>
        <v>4.3</v>
      </c>
      <c r="V70" s="10">
        <v>2</v>
      </c>
      <c r="W70" s="10">
        <v>32</v>
      </c>
      <c r="X70" s="11">
        <f t="shared" si="11"/>
        <v>275.2</v>
      </c>
      <c r="Z70" s="12">
        <v>13</v>
      </c>
      <c r="AA70" s="13">
        <f t="shared" si="12"/>
        <v>111.8</v>
      </c>
      <c r="AB70" s="9">
        <f t="shared" si="13"/>
        <v>1.0522222221999999</v>
      </c>
      <c r="AC70" s="9">
        <f t="shared" si="7"/>
        <v>1.07</v>
      </c>
      <c r="AD70" s="9">
        <f t="shared" si="8"/>
        <v>1.07</v>
      </c>
      <c r="AE70" s="3">
        <f t="shared" si="17"/>
        <v>4.3</v>
      </c>
      <c r="AH70" s="9"/>
      <c r="AI70" s="1"/>
      <c r="AJ70" s="1"/>
      <c r="AK70" s="3"/>
      <c r="AL70" s="3"/>
      <c r="AM70" s="3"/>
      <c r="AQ70" s="3"/>
      <c r="AR70" s="3"/>
      <c r="AS70" s="3"/>
      <c r="AV70" s="3"/>
      <c r="AW70" s="3"/>
    </row>
    <row r="71" spans="1:49" x14ac:dyDescent="0.2">
      <c r="A71">
        <v>169</v>
      </c>
      <c r="B71" t="s">
        <v>232</v>
      </c>
      <c r="C71" t="s">
        <v>233</v>
      </c>
      <c r="D71" s="7">
        <v>38869</v>
      </c>
      <c r="E71" t="s">
        <v>117</v>
      </c>
      <c r="F71" t="s">
        <v>23</v>
      </c>
      <c r="G71" t="s">
        <v>150</v>
      </c>
      <c r="H71" t="s">
        <v>228</v>
      </c>
      <c r="I71" t="s">
        <v>213</v>
      </c>
      <c r="J71" t="s">
        <v>152</v>
      </c>
      <c r="K71" t="s">
        <v>152</v>
      </c>
      <c r="L71">
        <v>0</v>
      </c>
      <c r="M71">
        <v>0</v>
      </c>
      <c r="N71">
        <v>168</v>
      </c>
      <c r="O71" s="8">
        <f>VLOOKUP(N71,[1]Dettaglio!$B$9:$F$4144,5,FALSE)</f>
        <v>0</v>
      </c>
      <c r="P71" s="19"/>
      <c r="Q71" s="42"/>
      <c r="R71" s="1">
        <f t="shared" si="4"/>
        <v>1.03725</v>
      </c>
      <c r="S71" s="1">
        <f t="shared" si="10"/>
        <v>1.07</v>
      </c>
      <c r="T71" s="1">
        <f t="shared" si="15"/>
        <v>1.07</v>
      </c>
      <c r="U71" s="3">
        <f t="shared" si="16"/>
        <v>4.3</v>
      </c>
      <c r="V71" s="10">
        <v>2</v>
      </c>
      <c r="W71" s="10">
        <v>32</v>
      </c>
      <c r="X71" s="11">
        <f t="shared" si="11"/>
        <v>275.2</v>
      </c>
      <c r="Z71" s="12">
        <v>13</v>
      </c>
      <c r="AA71" s="13">
        <f t="shared" si="12"/>
        <v>111.8</v>
      </c>
      <c r="AB71" s="9">
        <f t="shared" si="13"/>
        <v>1.0522222221999999</v>
      </c>
      <c r="AC71" s="9">
        <f t="shared" si="7"/>
        <v>1.07</v>
      </c>
      <c r="AD71" s="9">
        <f t="shared" si="8"/>
        <v>1.07</v>
      </c>
      <c r="AE71" s="3">
        <f t="shared" si="17"/>
        <v>4.3</v>
      </c>
      <c r="AH71" s="9"/>
      <c r="AI71" s="1"/>
      <c r="AJ71" s="1"/>
      <c r="AK71" s="3"/>
      <c r="AL71" s="3"/>
      <c r="AM71" s="3"/>
      <c r="AQ71" s="3"/>
      <c r="AR71" s="3"/>
      <c r="AS71" s="3"/>
      <c r="AV71" s="3"/>
      <c r="AW71" s="3"/>
    </row>
    <row r="72" spans="1:49" x14ac:dyDescent="0.2">
      <c r="A72">
        <v>173</v>
      </c>
      <c r="B72" t="s">
        <v>50</v>
      </c>
      <c r="C72" t="s">
        <v>51</v>
      </c>
      <c r="D72" s="7">
        <v>39080</v>
      </c>
      <c r="E72" t="s">
        <v>117</v>
      </c>
      <c r="F72" t="s">
        <v>23</v>
      </c>
      <c r="G72" t="s">
        <v>150</v>
      </c>
      <c r="H72" t="s">
        <v>228</v>
      </c>
      <c r="I72" t="s">
        <v>213</v>
      </c>
      <c r="J72" t="s">
        <v>152</v>
      </c>
      <c r="K72" t="s">
        <v>152</v>
      </c>
      <c r="L72">
        <v>0</v>
      </c>
      <c r="M72">
        <v>0</v>
      </c>
      <c r="N72">
        <v>172</v>
      </c>
      <c r="O72" s="8">
        <f>VLOOKUP(N72,[1]Dettaglio!$B$9:$F$4144,5,FALSE)</f>
        <v>0</v>
      </c>
      <c r="P72" s="19"/>
      <c r="Q72" s="42"/>
      <c r="R72" s="1">
        <f t="shared" si="4"/>
        <v>1.03725</v>
      </c>
      <c r="S72" s="1">
        <f t="shared" si="10"/>
        <v>1.07</v>
      </c>
      <c r="T72" s="1">
        <f t="shared" si="15"/>
        <v>1.07</v>
      </c>
      <c r="U72" s="3">
        <f t="shared" si="16"/>
        <v>4.3</v>
      </c>
      <c r="V72" s="10">
        <v>2</v>
      </c>
      <c r="W72" s="10">
        <v>32</v>
      </c>
      <c r="X72" s="11">
        <f t="shared" si="11"/>
        <v>275.2</v>
      </c>
      <c r="Z72" s="12">
        <v>13</v>
      </c>
      <c r="AA72" s="13">
        <f t="shared" si="12"/>
        <v>111.8</v>
      </c>
      <c r="AB72" s="9">
        <f t="shared" si="13"/>
        <v>1.0522222221999999</v>
      </c>
      <c r="AC72" s="9">
        <f t="shared" si="7"/>
        <v>1.07</v>
      </c>
      <c r="AD72" s="9">
        <f t="shared" si="8"/>
        <v>1.07</v>
      </c>
      <c r="AE72" s="3">
        <f t="shared" si="17"/>
        <v>4.3</v>
      </c>
      <c r="AH72" s="9"/>
      <c r="AI72" s="1"/>
      <c r="AJ72" s="1"/>
      <c r="AK72" s="3"/>
      <c r="AL72" s="3"/>
      <c r="AM72" s="3"/>
      <c r="AQ72" s="3"/>
      <c r="AR72" s="3"/>
      <c r="AS72" s="3"/>
      <c r="AV72" s="3"/>
      <c r="AW72" s="3"/>
    </row>
    <row r="73" spans="1:49" x14ac:dyDescent="0.2">
      <c r="A73">
        <v>174</v>
      </c>
      <c r="B73" t="s">
        <v>50</v>
      </c>
      <c r="C73" t="s">
        <v>79</v>
      </c>
      <c r="D73" s="7">
        <v>39080</v>
      </c>
      <c r="E73" t="s">
        <v>117</v>
      </c>
      <c r="F73" t="s">
        <v>23</v>
      </c>
      <c r="G73" t="s">
        <v>150</v>
      </c>
      <c r="H73" t="s">
        <v>228</v>
      </c>
      <c r="I73" t="s">
        <v>213</v>
      </c>
      <c r="J73" t="s">
        <v>152</v>
      </c>
      <c r="K73" t="s">
        <v>152</v>
      </c>
      <c r="L73">
        <v>0</v>
      </c>
      <c r="M73">
        <v>0</v>
      </c>
      <c r="N73">
        <v>172</v>
      </c>
      <c r="O73" s="8">
        <f>VLOOKUP(N73,[1]Dettaglio!$B$9:$F$4144,5,FALSE)</f>
        <v>0</v>
      </c>
      <c r="P73" s="19"/>
      <c r="Q73" s="42"/>
      <c r="R73" s="1">
        <f t="shared" si="4"/>
        <v>1.03725</v>
      </c>
      <c r="S73" s="1">
        <f t="shared" si="10"/>
        <v>1.07</v>
      </c>
      <c r="T73" s="1">
        <f t="shared" si="15"/>
        <v>1.07</v>
      </c>
      <c r="U73" s="3">
        <f t="shared" si="16"/>
        <v>4.3</v>
      </c>
      <c r="V73" s="10">
        <v>2</v>
      </c>
      <c r="W73" s="10">
        <v>32</v>
      </c>
      <c r="X73" s="11">
        <f t="shared" si="11"/>
        <v>275.2</v>
      </c>
      <c r="Z73" s="12">
        <v>13</v>
      </c>
      <c r="AA73" s="13">
        <f t="shared" si="12"/>
        <v>111.8</v>
      </c>
      <c r="AB73" s="9">
        <f t="shared" si="13"/>
        <v>1.0522222221999999</v>
      </c>
      <c r="AC73" s="9">
        <f t="shared" si="7"/>
        <v>1.07</v>
      </c>
      <c r="AD73" s="9">
        <f t="shared" si="8"/>
        <v>1.07</v>
      </c>
      <c r="AE73" s="3">
        <f t="shared" si="17"/>
        <v>4.3</v>
      </c>
      <c r="AH73" s="9"/>
      <c r="AI73" s="1"/>
      <c r="AJ73" s="1"/>
      <c r="AK73" s="3"/>
      <c r="AL73" s="3"/>
      <c r="AM73" s="3"/>
      <c r="AQ73" s="3"/>
      <c r="AR73" s="3"/>
      <c r="AS73" s="3"/>
      <c r="AV73" s="3"/>
      <c r="AW73" s="3"/>
    </row>
    <row r="74" spans="1:49" x14ac:dyDescent="0.2">
      <c r="A74">
        <v>70</v>
      </c>
      <c r="B74" t="s">
        <v>234</v>
      </c>
      <c r="C74" t="s">
        <v>235</v>
      </c>
      <c r="D74" s="7">
        <v>38794</v>
      </c>
      <c r="E74" t="s">
        <v>117</v>
      </c>
      <c r="F74" t="s">
        <v>23</v>
      </c>
      <c r="G74" t="s">
        <v>150</v>
      </c>
      <c r="H74" t="s">
        <v>228</v>
      </c>
      <c r="I74" t="s">
        <v>213</v>
      </c>
      <c r="J74" t="s">
        <v>152</v>
      </c>
      <c r="K74" t="s">
        <v>152</v>
      </c>
      <c r="L74">
        <v>0</v>
      </c>
      <c r="M74">
        <v>0</v>
      </c>
      <c r="N74">
        <v>69</v>
      </c>
      <c r="O74" s="8">
        <f>VLOOKUP(N74,[1]Dettaglio!$B$9:$F$4144,5,FALSE)</f>
        <v>0</v>
      </c>
      <c r="P74" s="19"/>
      <c r="Q74" s="42"/>
      <c r="R74" s="1">
        <f t="shared" si="4"/>
        <v>1.03725</v>
      </c>
      <c r="S74" s="1">
        <f t="shared" si="10"/>
        <v>1.07</v>
      </c>
      <c r="T74" s="1">
        <f t="shared" si="15"/>
        <v>1.07</v>
      </c>
      <c r="U74" s="3">
        <f t="shared" si="16"/>
        <v>4.3</v>
      </c>
      <c r="V74" s="10">
        <v>2</v>
      </c>
      <c r="W74" s="10">
        <v>32</v>
      </c>
      <c r="X74" s="11">
        <f t="shared" si="11"/>
        <v>275.2</v>
      </c>
      <c r="Z74" s="12">
        <v>13</v>
      </c>
      <c r="AA74" s="13">
        <f t="shared" si="12"/>
        <v>111.8</v>
      </c>
      <c r="AB74" s="9">
        <f t="shared" si="13"/>
        <v>1.0522222221999999</v>
      </c>
      <c r="AC74" s="9">
        <f t="shared" si="7"/>
        <v>1.07</v>
      </c>
      <c r="AD74" s="9">
        <f t="shared" si="8"/>
        <v>1.07</v>
      </c>
      <c r="AE74" s="3">
        <f t="shared" si="17"/>
        <v>4.3</v>
      </c>
      <c r="AH74" s="9"/>
      <c r="AI74" s="1"/>
      <c r="AJ74" s="1"/>
      <c r="AK74" s="3"/>
      <c r="AL74" s="3"/>
      <c r="AM74" s="3"/>
      <c r="AQ74" s="3"/>
      <c r="AR74" s="3"/>
      <c r="AS74" s="3"/>
      <c r="AV74" s="3"/>
      <c r="AW74" s="3"/>
    </row>
    <row r="75" spans="1:49" x14ac:dyDescent="0.2">
      <c r="A75">
        <v>178</v>
      </c>
      <c r="B75" t="s">
        <v>236</v>
      </c>
      <c r="C75" t="s">
        <v>237</v>
      </c>
      <c r="D75" s="7">
        <v>38748</v>
      </c>
      <c r="E75" t="s">
        <v>117</v>
      </c>
      <c r="F75" t="s">
        <v>23</v>
      </c>
      <c r="G75" t="s">
        <v>150</v>
      </c>
      <c r="H75" t="s">
        <v>228</v>
      </c>
      <c r="I75" t="s">
        <v>213</v>
      </c>
      <c r="J75" t="s">
        <v>152</v>
      </c>
      <c r="K75" t="s">
        <v>152</v>
      </c>
      <c r="L75">
        <v>0</v>
      </c>
      <c r="M75">
        <v>0</v>
      </c>
      <c r="N75">
        <v>177</v>
      </c>
      <c r="O75" s="8">
        <f>VLOOKUP(N75,[1]Dettaglio!$B$9:$F$4144,5,FALSE)</f>
        <v>0</v>
      </c>
      <c r="P75" s="19"/>
      <c r="Q75" s="42"/>
      <c r="R75" s="1">
        <f t="shared" si="4"/>
        <v>1.03725</v>
      </c>
      <c r="S75" s="1">
        <f t="shared" si="10"/>
        <v>1.07</v>
      </c>
      <c r="T75" s="1">
        <f t="shared" si="15"/>
        <v>1.07</v>
      </c>
      <c r="U75" s="3">
        <f t="shared" si="16"/>
        <v>4.3</v>
      </c>
      <c r="V75" s="10">
        <v>2</v>
      </c>
      <c r="W75" s="10">
        <v>32</v>
      </c>
      <c r="X75" s="11">
        <f t="shared" si="11"/>
        <v>275.2</v>
      </c>
      <c r="Z75" s="12">
        <v>13</v>
      </c>
      <c r="AA75" s="13">
        <f t="shared" si="12"/>
        <v>111.8</v>
      </c>
      <c r="AB75" s="9">
        <f t="shared" si="13"/>
        <v>1.0522222221999999</v>
      </c>
      <c r="AC75" s="9">
        <f t="shared" si="7"/>
        <v>1.07</v>
      </c>
      <c r="AD75" s="9">
        <f t="shared" si="8"/>
        <v>1.07</v>
      </c>
      <c r="AE75" s="3">
        <f t="shared" si="17"/>
        <v>4.3</v>
      </c>
      <c r="AH75" s="9"/>
      <c r="AI75" s="1"/>
      <c r="AJ75" s="1"/>
      <c r="AK75" s="3"/>
      <c r="AL75" s="3"/>
      <c r="AM75" s="3"/>
      <c r="AQ75" s="3"/>
      <c r="AR75" s="3"/>
      <c r="AS75" s="3"/>
      <c r="AV75" s="3"/>
      <c r="AW75" s="3"/>
    </row>
    <row r="76" spans="1:49" x14ac:dyDescent="0.2">
      <c r="A76">
        <v>186</v>
      </c>
      <c r="B76" t="s">
        <v>238</v>
      </c>
      <c r="C76" t="s">
        <v>239</v>
      </c>
      <c r="D76" s="7">
        <v>38968</v>
      </c>
      <c r="E76" t="s">
        <v>117</v>
      </c>
      <c r="F76" t="s">
        <v>23</v>
      </c>
      <c r="G76" t="s">
        <v>150</v>
      </c>
      <c r="H76" t="s">
        <v>228</v>
      </c>
      <c r="I76" t="s">
        <v>213</v>
      </c>
      <c r="J76" t="s">
        <v>152</v>
      </c>
      <c r="K76" t="s">
        <v>152</v>
      </c>
      <c r="L76">
        <v>0</v>
      </c>
      <c r="M76">
        <v>0</v>
      </c>
      <c r="N76">
        <v>185</v>
      </c>
      <c r="O76" s="8">
        <f>VLOOKUP(N76,[1]Dettaglio!$B$9:$F$4144,5,FALSE)</f>
        <v>0</v>
      </c>
      <c r="P76" s="19"/>
      <c r="Q76" s="42"/>
      <c r="R76" s="1">
        <f t="shared" si="4"/>
        <v>1.03725</v>
      </c>
      <c r="S76" s="1">
        <f t="shared" si="10"/>
        <v>1.07</v>
      </c>
      <c r="T76" s="1">
        <f t="shared" si="15"/>
        <v>1.07</v>
      </c>
      <c r="U76" s="3">
        <f t="shared" si="16"/>
        <v>4.3</v>
      </c>
      <c r="V76" s="10">
        <v>2</v>
      </c>
      <c r="W76" s="10">
        <v>32</v>
      </c>
      <c r="X76" s="11">
        <f t="shared" si="11"/>
        <v>275.2</v>
      </c>
      <c r="Z76" s="12">
        <v>13</v>
      </c>
      <c r="AA76" s="13">
        <f t="shared" si="12"/>
        <v>111.8</v>
      </c>
      <c r="AB76" s="9">
        <f t="shared" si="13"/>
        <v>1.0522222221999999</v>
      </c>
      <c r="AC76" s="9">
        <f t="shared" si="7"/>
        <v>1.07</v>
      </c>
      <c r="AD76" s="9">
        <f t="shared" si="8"/>
        <v>1.07</v>
      </c>
      <c r="AE76" s="3">
        <f t="shared" si="17"/>
        <v>4.3</v>
      </c>
      <c r="AH76" s="9"/>
      <c r="AI76" s="1"/>
      <c r="AJ76" s="1"/>
      <c r="AK76" s="3"/>
      <c r="AL76" s="3"/>
      <c r="AM76" s="3"/>
      <c r="AQ76" s="3"/>
      <c r="AR76" s="3"/>
      <c r="AS76" s="3"/>
      <c r="AV76" s="3"/>
      <c r="AW76" s="3"/>
    </row>
    <row r="77" spans="1:49" x14ac:dyDescent="0.2">
      <c r="A77">
        <v>77</v>
      </c>
      <c r="B77" t="s">
        <v>66</v>
      </c>
      <c r="C77" t="s">
        <v>91</v>
      </c>
      <c r="D77" s="7">
        <v>38979</v>
      </c>
      <c r="E77" t="s">
        <v>117</v>
      </c>
      <c r="F77" t="s">
        <v>23</v>
      </c>
      <c r="G77" t="s">
        <v>150</v>
      </c>
      <c r="H77" t="s">
        <v>228</v>
      </c>
      <c r="I77" t="s">
        <v>213</v>
      </c>
      <c r="J77" t="s">
        <v>152</v>
      </c>
      <c r="K77" t="s">
        <v>152</v>
      </c>
      <c r="L77">
        <v>0</v>
      </c>
      <c r="M77">
        <v>0</v>
      </c>
      <c r="N77">
        <v>76</v>
      </c>
      <c r="O77" s="8">
        <f>VLOOKUP(N77,[1]Dettaglio!$B$9:$F$4144,5,FALSE)</f>
        <v>0</v>
      </c>
      <c r="P77" s="19"/>
      <c r="Q77" s="42"/>
      <c r="R77" s="1">
        <f t="shared" si="4"/>
        <v>1.03725</v>
      </c>
      <c r="S77" s="1">
        <f t="shared" si="10"/>
        <v>1.07</v>
      </c>
      <c r="T77" s="1">
        <f t="shared" si="15"/>
        <v>1.07</v>
      </c>
      <c r="U77" s="3">
        <f t="shared" si="16"/>
        <v>4.3</v>
      </c>
      <c r="V77" s="10">
        <v>2</v>
      </c>
      <c r="W77" s="10">
        <v>32</v>
      </c>
      <c r="X77" s="11">
        <f t="shared" si="11"/>
        <v>275.2</v>
      </c>
      <c r="Z77" s="12">
        <v>13</v>
      </c>
      <c r="AA77" s="13">
        <f t="shared" si="12"/>
        <v>111.8</v>
      </c>
      <c r="AB77" s="9">
        <f t="shared" si="13"/>
        <v>1.0522222221999999</v>
      </c>
      <c r="AC77" s="9">
        <f t="shared" si="7"/>
        <v>1.07</v>
      </c>
      <c r="AD77" s="9">
        <f t="shared" si="8"/>
        <v>1.07</v>
      </c>
      <c r="AE77" s="3">
        <f t="shared" si="17"/>
        <v>4.3</v>
      </c>
      <c r="AH77" s="9"/>
      <c r="AI77" s="1"/>
      <c r="AJ77" s="1"/>
      <c r="AK77" s="3"/>
      <c r="AL77" s="3"/>
      <c r="AM77" s="3"/>
      <c r="AQ77" s="3"/>
      <c r="AR77" s="3"/>
      <c r="AS77" s="3"/>
      <c r="AV77" s="3"/>
      <c r="AW77" s="3"/>
    </row>
    <row r="78" spans="1:49" x14ac:dyDescent="0.2">
      <c r="A78">
        <v>79</v>
      </c>
      <c r="B78" t="s">
        <v>240</v>
      </c>
      <c r="C78" t="s">
        <v>29</v>
      </c>
      <c r="D78" s="7">
        <v>38974</v>
      </c>
      <c r="E78" t="s">
        <v>117</v>
      </c>
      <c r="F78" t="s">
        <v>23</v>
      </c>
      <c r="G78" t="s">
        <v>150</v>
      </c>
      <c r="H78" t="s">
        <v>228</v>
      </c>
      <c r="I78" t="s">
        <v>213</v>
      </c>
      <c r="J78" t="s">
        <v>152</v>
      </c>
      <c r="K78" t="s">
        <v>152</v>
      </c>
      <c r="L78">
        <v>0</v>
      </c>
      <c r="M78">
        <v>0</v>
      </c>
      <c r="N78">
        <v>78</v>
      </c>
      <c r="O78" s="8">
        <f>VLOOKUP(N78,[1]Dettaglio!$B$9:$F$4144,5,FALSE)</f>
        <v>0</v>
      </c>
      <c r="P78" s="19"/>
      <c r="Q78" s="42"/>
      <c r="R78" s="1">
        <f t="shared" si="4"/>
        <v>1.03725</v>
      </c>
      <c r="S78" s="1">
        <f t="shared" si="10"/>
        <v>1.07</v>
      </c>
      <c r="T78" s="1">
        <f t="shared" si="15"/>
        <v>1.07</v>
      </c>
      <c r="U78" s="3">
        <f t="shared" si="16"/>
        <v>4.3</v>
      </c>
      <c r="V78" s="10">
        <v>2</v>
      </c>
      <c r="W78" s="10">
        <v>32</v>
      </c>
      <c r="X78" s="11">
        <f t="shared" si="11"/>
        <v>275.2</v>
      </c>
      <c r="Z78" s="12">
        <v>13</v>
      </c>
      <c r="AA78" s="13">
        <f t="shared" si="12"/>
        <v>111.8</v>
      </c>
      <c r="AB78" s="9">
        <f t="shared" si="13"/>
        <v>1.0522222221999999</v>
      </c>
      <c r="AC78" s="9">
        <f t="shared" si="7"/>
        <v>1.07</v>
      </c>
      <c r="AD78" s="9">
        <f t="shared" si="8"/>
        <v>1.07</v>
      </c>
      <c r="AE78" s="3">
        <f t="shared" si="17"/>
        <v>4.3</v>
      </c>
      <c r="AH78" s="9"/>
      <c r="AI78" s="1"/>
      <c r="AJ78" s="1"/>
      <c r="AK78" s="3"/>
      <c r="AL78" s="3"/>
      <c r="AM78" s="3"/>
      <c r="AQ78" s="3"/>
      <c r="AR78" s="3"/>
      <c r="AS78" s="3"/>
      <c r="AV78" s="3"/>
      <c r="AW78" s="3"/>
    </row>
    <row r="79" spans="1:49" x14ac:dyDescent="0.2">
      <c r="A79">
        <v>187</v>
      </c>
      <c r="B79" t="s">
        <v>241</v>
      </c>
      <c r="C79" t="s">
        <v>242</v>
      </c>
      <c r="D79" s="7">
        <v>39157</v>
      </c>
      <c r="E79" t="s">
        <v>117</v>
      </c>
      <c r="F79" t="s">
        <v>23</v>
      </c>
      <c r="G79" t="s">
        <v>150</v>
      </c>
      <c r="H79" t="s">
        <v>228</v>
      </c>
      <c r="I79" t="s">
        <v>213</v>
      </c>
      <c r="J79" t="s">
        <v>152</v>
      </c>
      <c r="K79" t="s">
        <v>152</v>
      </c>
      <c r="L79">
        <v>0</v>
      </c>
      <c r="M79">
        <v>0</v>
      </c>
      <c r="N79">
        <v>118</v>
      </c>
      <c r="O79" s="8">
        <f>VLOOKUP(N79,[1]Dettaglio!$B$9:$F$4144,5,FALSE)</f>
        <v>0</v>
      </c>
      <c r="P79" s="19"/>
      <c r="Q79" s="42"/>
      <c r="R79" s="1">
        <f t="shared" si="4"/>
        <v>1.03725</v>
      </c>
      <c r="S79" s="1">
        <f t="shared" si="10"/>
        <v>1.07</v>
      </c>
      <c r="T79" s="1">
        <f t="shared" si="15"/>
        <v>1.07</v>
      </c>
      <c r="U79" s="3">
        <f t="shared" si="16"/>
        <v>4.3</v>
      </c>
      <c r="V79" s="10">
        <v>2</v>
      </c>
      <c r="W79" s="10">
        <v>32</v>
      </c>
      <c r="X79" s="11">
        <f t="shared" si="11"/>
        <v>275.2</v>
      </c>
      <c r="Z79" s="12">
        <v>13</v>
      </c>
      <c r="AA79" s="13">
        <f t="shared" si="12"/>
        <v>111.8</v>
      </c>
      <c r="AB79" s="9">
        <f t="shared" si="13"/>
        <v>1.0522222221999999</v>
      </c>
      <c r="AC79" s="9">
        <f t="shared" si="7"/>
        <v>1.07</v>
      </c>
      <c r="AD79" s="9">
        <f t="shared" si="8"/>
        <v>1.07</v>
      </c>
      <c r="AE79" s="3">
        <f t="shared" si="17"/>
        <v>4.3</v>
      </c>
      <c r="AH79" s="9"/>
      <c r="AI79" s="1"/>
      <c r="AJ79" s="1"/>
      <c r="AK79" s="3"/>
      <c r="AL79" s="3"/>
      <c r="AM79" s="3"/>
      <c r="AQ79" s="3"/>
      <c r="AR79" s="3"/>
      <c r="AS79" s="3"/>
      <c r="AV79" s="3"/>
      <c r="AW79" s="3"/>
    </row>
    <row r="80" spans="1:49" x14ac:dyDescent="0.2">
      <c r="A80">
        <v>83</v>
      </c>
      <c r="B80" t="s">
        <v>168</v>
      </c>
      <c r="C80" t="s">
        <v>81</v>
      </c>
      <c r="D80" s="7">
        <v>39044</v>
      </c>
      <c r="E80" t="s">
        <v>117</v>
      </c>
      <c r="F80" t="s">
        <v>23</v>
      </c>
      <c r="G80" t="s">
        <v>150</v>
      </c>
      <c r="H80" t="s">
        <v>228</v>
      </c>
      <c r="I80" t="s">
        <v>213</v>
      </c>
      <c r="J80" t="s">
        <v>152</v>
      </c>
      <c r="K80" t="s">
        <v>152</v>
      </c>
      <c r="L80">
        <v>0</v>
      </c>
      <c r="M80">
        <v>0</v>
      </c>
      <c r="N80">
        <v>82</v>
      </c>
      <c r="O80" s="8">
        <f>VLOOKUP(N80,[1]Dettaglio!$B$9:$F$4144,5,FALSE)</f>
        <v>0</v>
      </c>
      <c r="P80" s="19"/>
      <c r="Q80" s="42"/>
      <c r="R80" s="1">
        <f t="shared" ref="R80:R143" si="18">0.000000003639*Q80^2+1.03725</f>
        <v>1.03725</v>
      </c>
      <c r="S80" s="1">
        <f t="shared" si="10"/>
        <v>1.07</v>
      </c>
      <c r="T80" s="1">
        <f t="shared" ref="T80:T98" si="19">IF(S80&gt;4.3,4.3,S80)</f>
        <v>1.07</v>
      </c>
      <c r="U80" s="3">
        <f t="shared" ref="U80:U98" si="20">IF(Q80="",4.3,T80)</f>
        <v>4.3</v>
      </c>
      <c r="V80" s="10">
        <v>2</v>
      </c>
      <c r="W80" s="10">
        <v>32</v>
      </c>
      <c r="X80" s="11">
        <f t="shared" si="11"/>
        <v>275.2</v>
      </c>
      <c r="Z80" s="12">
        <v>13</v>
      </c>
      <c r="AA80" s="13">
        <f t="shared" si="12"/>
        <v>111.8</v>
      </c>
      <c r="AB80" s="9">
        <f t="shared" si="13"/>
        <v>1.0522222221999999</v>
      </c>
      <c r="AC80" s="9">
        <f t="shared" si="7"/>
        <v>1.07</v>
      </c>
      <c r="AD80" s="9">
        <f t="shared" si="8"/>
        <v>1.07</v>
      </c>
      <c r="AE80" s="3">
        <f t="shared" si="17"/>
        <v>4.3</v>
      </c>
      <c r="AH80" s="9"/>
      <c r="AI80" s="1"/>
      <c r="AJ80" s="1"/>
      <c r="AK80" s="3"/>
      <c r="AL80" s="3"/>
      <c r="AM80" s="3"/>
      <c r="AQ80" s="3"/>
      <c r="AR80" s="3"/>
      <c r="AS80" s="3"/>
      <c r="AV80" s="3"/>
      <c r="AW80" s="3"/>
    </row>
    <row r="81" spans="1:49" x14ac:dyDescent="0.2">
      <c r="A81">
        <v>190</v>
      </c>
      <c r="B81" t="s">
        <v>243</v>
      </c>
      <c r="C81" t="s">
        <v>158</v>
      </c>
      <c r="D81" s="7">
        <v>38985</v>
      </c>
      <c r="E81" t="s">
        <v>117</v>
      </c>
      <c r="F81" t="s">
        <v>23</v>
      </c>
      <c r="G81" t="s">
        <v>150</v>
      </c>
      <c r="H81" t="s">
        <v>228</v>
      </c>
      <c r="I81" t="s">
        <v>213</v>
      </c>
      <c r="J81" t="s">
        <v>152</v>
      </c>
      <c r="K81" t="s">
        <v>152</v>
      </c>
      <c r="L81">
        <v>0</v>
      </c>
      <c r="M81">
        <v>0</v>
      </c>
      <c r="N81">
        <v>158</v>
      </c>
      <c r="O81" s="8">
        <f>VLOOKUP(N81,[1]Dettaglio!$B$9:$F$4144,5,FALSE)</f>
        <v>16757.57</v>
      </c>
      <c r="P81" s="19"/>
      <c r="Q81" s="42"/>
      <c r="R81" s="1">
        <f t="shared" si="18"/>
        <v>1.03725</v>
      </c>
      <c r="S81" s="1">
        <f t="shared" si="10"/>
        <v>1.07</v>
      </c>
      <c r="T81" s="1">
        <f t="shared" si="19"/>
        <v>1.07</v>
      </c>
      <c r="U81" s="3">
        <f t="shared" si="20"/>
        <v>4.3</v>
      </c>
      <c r="V81" s="10">
        <v>2</v>
      </c>
      <c r="W81" s="10">
        <v>32</v>
      </c>
      <c r="X81" s="11">
        <f t="shared" si="11"/>
        <v>275.2</v>
      </c>
      <c r="Z81" s="12">
        <v>13</v>
      </c>
      <c r="AA81" s="13">
        <f t="shared" si="12"/>
        <v>111.8</v>
      </c>
      <c r="AB81" s="9">
        <f t="shared" si="13"/>
        <v>1.0522222221999999</v>
      </c>
      <c r="AC81" s="9">
        <f t="shared" ref="AC81:AC144" si="21">IF(O81&lt;3000,1.07,AB81)</f>
        <v>1.0522222221999999</v>
      </c>
      <c r="AD81" s="9">
        <f t="shared" ref="AD81:AD98" si="22">IF(AC81&gt;4.3,4.3,AC81)</f>
        <v>1.0522222221999999</v>
      </c>
      <c r="AE81" s="3">
        <f t="shared" ref="AE81:AE98" si="23">IF(Q81="",4.3,AD81)</f>
        <v>4.3</v>
      </c>
      <c r="AH81" s="9"/>
      <c r="AI81" s="1"/>
      <c r="AJ81" s="1"/>
      <c r="AK81" s="3"/>
      <c r="AL81" s="3"/>
      <c r="AM81" s="3"/>
      <c r="AQ81" s="3"/>
      <c r="AR81" s="3"/>
      <c r="AS81" s="3"/>
      <c r="AV81" s="3"/>
      <c r="AW81" s="3"/>
    </row>
    <row r="82" spans="1:49" x14ac:dyDescent="0.2">
      <c r="A82">
        <v>89</v>
      </c>
      <c r="B82" t="s">
        <v>226</v>
      </c>
      <c r="C82" t="s">
        <v>244</v>
      </c>
      <c r="D82" s="7">
        <v>38814</v>
      </c>
      <c r="E82" t="s">
        <v>117</v>
      </c>
      <c r="F82" t="s">
        <v>23</v>
      </c>
      <c r="G82" t="s">
        <v>150</v>
      </c>
      <c r="H82" t="s">
        <v>228</v>
      </c>
      <c r="I82" t="s">
        <v>213</v>
      </c>
      <c r="J82" t="s">
        <v>152</v>
      </c>
      <c r="K82" t="s">
        <v>152</v>
      </c>
      <c r="L82">
        <v>0</v>
      </c>
      <c r="M82">
        <v>0</v>
      </c>
      <c r="N82">
        <v>88</v>
      </c>
      <c r="O82" s="8">
        <f>VLOOKUP(N82,[1]Dettaglio!$B$9:$F$4144,5,FALSE)</f>
        <v>0</v>
      </c>
      <c r="P82" s="19"/>
      <c r="Q82" s="42"/>
      <c r="R82" s="1">
        <f t="shared" si="18"/>
        <v>1.03725</v>
      </c>
      <c r="S82" s="1">
        <f t="shared" si="10"/>
        <v>1.07</v>
      </c>
      <c r="T82" s="1">
        <f t="shared" si="19"/>
        <v>1.07</v>
      </c>
      <c r="U82" s="3">
        <f t="shared" si="20"/>
        <v>4.3</v>
      </c>
      <c r="V82" s="10">
        <v>2</v>
      </c>
      <c r="W82" s="10">
        <v>32</v>
      </c>
      <c r="X82" s="11">
        <f t="shared" si="11"/>
        <v>275.2</v>
      </c>
      <c r="Z82" s="12">
        <v>13</v>
      </c>
      <c r="AA82" s="13">
        <f t="shared" si="12"/>
        <v>111.8</v>
      </c>
      <c r="AB82" s="9">
        <f t="shared" si="13"/>
        <v>1.0522222221999999</v>
      </c>
      <c r="AC82" s="9">
        <f t="shared" si="21"/>
        <v>1.07</v>
      </c>
      <c r="AD82" s="9">
        <f t="shared" si="22"/>
        <v>1.07</v>
      </c>
      <c r="AE82" s="3">
        <f t="shared" si="23"/>
        <v>4.3</v>
      </c>
      <c r="AH82" s="9"/>
      <c r="AI82" s="1"/>
      <c r="AJ82" s="1"/>
      <c r="AK82" s="3"/>
      <c r="AL82" s="3"/>
      <c r="AM82" s="3"/>
      <c r="AQ82" s="3"/>
      <c r="AR82" s="3"/>
      <c r="AS82" s="3"/>
      <c r="AV82" s="3"/>
      <c r="AW82" s="3"/>
    </row>
    <row r="83" spans="1:49" x14ac:dyDescent="0.2">
      <c r="A83">
        <v>125</v>
      </c>
      <c r="B83" t="s">
        <v>245</v>
      </c>
      <c r="C83" t="s">
        <v>246</v>
      </c>
      <c r="D83" s="7">
        <v>38657</v>
      </c>
      <c r="E83" t="s">
        <v>117</v>
      </c>
      <c r="F83" t="s">
        <v>23</v>
      </c>
      <c r="G83" t="s">
        <v>150</v>
      </c>
      <c r="H83" t="s">
        <v>247</v>
      </c>
      <c r="I83" t="s">
        <v>213</v>
      </c>
      <c r="J83" t="s">
        <v>152</v>
      </c>
      <c r="K83" t="s">
        <v>152</v>
      </c>
      <c r="L83">
        <v>0</v>
      </c>
      <c r="M83">
        <v>0</v>
      </c>
      <c r="N83">
        <v>124</v>
      </c>
      <c r="O83" s="8">
        <f>VLOOKUP(N83,[1]Dettaglio!$B$9:$F$4144,5,FALSE)</f>
        <v>0</v>
      </c>
      <c r="P83" s="19"/>
      <c r="Q83" s="42"/>
      <c r="R83" s="1">
        <f t="shared" si="18"/>
        <v>1.03725</v>
      </c>
      <c r="S83" s="1">
        <f t="shared" si="10"/>
        <v>1.07</v>
      </c>
      <c r="T83" s="1">
        <f t="shared" si="19"/>
        <v>1.07</v>
      </c>
      <c r="U83" s="3">
        <f t="shared" si="20"/>
        <v>4.3</v>
      </c>
      <c r="V83" s="10">
        <v>2</v>
      </c>
      <c r="W83" s="10">
        <v>32</v>
      </c>
      <c r="X83" s="11">
        <f t="shared" si="11"/>
        <v>275.2</v>
      </c>
      <c r="Z83" s="12">
        <v>13</v>
      </c>
      <c r="AA83" s="13">
        <f t="shared" si="12"/>
        <v>111.8</v>
      </c>
      <c r="AB83" s="9">
        <f t="shared" si="13"/>
        <v>1.0522222221999999</v>
      </c>
      <c r="AC83" s="9">
        <f t="shared" si="21"/>
        <v>1.07</v>
      </c>
      <c r="AD83" s="9">
        <f t="shared" si="22"/>
        <v>1.07</v>
      </c>
      <c r="AE83" s="3">
        <f t="shared" si="23"/>
        <v>4.3</v>
      </c>
      <c r="AH83" s="9"/>
      <c r="AI83" s="1"/>
      <c r="AJ83" s="1"/>
      <c r="AK83" s="3"/>
      <c r="AL83" s="3"/>
      <c r="AM83" s="3"/>
      <c r="AQ83" s="3"/>
      <c r="AR83" s="3"/>
      <c r="AS83" s="3"/>
      <c r="AV83" s="3"/>
      <c r="AW83" s="3"/>
    </row>
    <row r="84" spans="1:49" x14ac:dyDescent="0.2">
      <c r="A84">
        <v>137</v>
      </c>
      <c r="B84" t="s">
        <v>248</v>
      </c>
      <c r="C84" t="s">
        <v>41</v>
      </c>
      <c r="D84" s="7">
        <v>38512</v>
      </c>
      <c r="E84" t="s">
        <v>117</v>
      </c>
      <c r="F84" t="s">
        <v>23</v>
      </c>
      <c r="G84" t="s">
        <v>150</v>
      </c>
      <c r="H84" t="s">
        <v>247</v>
      </c>
      <c r="I84" t="s">
        <v>213</v>
      </c>
      <c r="J84" t="s">
        <v>152</v>
      </c>
      <c r="K84" t="s">
        <v>152</v>
      </c>
      <c r="L84">
        <v>0</v>
      </c>
      <c r="M84">
        <v>0</v>
      </c>
      <c r="N84">
        <v>136</v>
      </c>
      <c r="O84" s="8">
        <f>VLOOKUP(N84,[1]Dettaglio!$B$9:$F$4144,5,FALSE)</f>
        <v>0</v>
      </c>
      <c r="P84" s="19"/>
      <c r="Q84" s="42"/>
      <c r="R84" s="1">
        <f t="shared" si="18"/>
        <v>1.03725</v>
      </c>
      <c r="S84" s="1">
        <f t="shared" si="10"/>
        <v>1.07</v>
      </c>
      <c r="T84" s="1">
        <f t="shared" si="19"/>
        <v>1.07</v>
      </c>
      <c r="U84" s="3">
        <f t="shared" si="20"/>
        <v>4.3</v>
      </c>
      <c r="V84" s="10">
        <v>2</v>
      </c>
      <c r="W84" s="10">
        <v>32</v>
      </c>
      <c r="X84" s="11">
        <f t="shared" si="11"/>
        <v>275.2</v>
      </c>
      <c r="Z84" s="12">
        <v>13</v>
      </c>
      <c r="AA84" s="13">
        <f t="shared" si="12"/>
        <v>111.8</v>
      </c>
      <c r="AB84" s="9">
        <f t="shared" si="13"/>
        <v>1.0522222221999999</v>
      </c>
      <c r="AC84" s="9">
        <f t="shared" si="21"/>
        <v>1.07</v>
      </c>
      <c r="AD84" s="9">
        <f t="shared" si="22"/>
        <v>1.07</v>
      </c>
      <c r="AE84" s="3">
        <f t="shared" si="23"/>
        <v>4.3</v>
      </c>
      <c r="AH84" s="9"/>
      <c r="AI84" s="1"/>
      <c r="AJ84" s="1"/>
      <c r="AK84" s="3"/>
      <c r="AL84" s="3"/>
      <c r="AM84" s="3"/>
      <c r="AQ84" s="3"/>
      <c r="AR84" s="3"/>
      <c r="AS84" s="3"/>
      <c r="AV84" s="3"/>
      <c r="AW84" s="3"/>
    </row>
    <row r="85" spans="1:49" x14ac:dyDescent="0.2">
      <c r="A85">
        <v>60</v>
      </c>
      <c r="B85" t="s">
        <v>214</v>
      </c>
      <c r="C85" t="s">
        <v>249</v>
      </c>
      <c r="D85" s="7">
        <v>38739</v>
      </c>
      <c r="E85" t="s">
        <v>117</v>
      </c>
      <c r="F85" t="s">
        <v>23</v>
      </c>
      <c r="G85" t="s">
        <v>150</v>
      </c>
      <c r="H85" t="s">
        <v>247</v>
      </c>
      <c r="I85" t="s">
        <v>213</v>
      </c>
      <c r="J85" t="s">
        <v>152</v>
      </c>
      <c r="K85" t="s">
        <v>152</v>
      </c>
      <c r="L85">
        <v>0</v>
      </c>
      <c r="M85">
        <v>0</v>
      </c>
      <c r="N85">
        <v>59</v>
      </c>
      <c r="O85" s="8">
        <f>VLOOKUP(N85,[1]Dettaglio!$B$9:$F$4144,5,FALSE)</f>
        <v>0</v>
      </c>
      <c r="P85" s="19"/>
      <c r="Q85" s="42"/>
      <c r="R85" s="1">
        <f t="shared" si="18"/>
        <v>1.03725</v>
      </c>
      <c r="S85" s="1">
        <f t="shared" si="10"/>
        <v>1.07</v>
      </c>
      <c r="T85" s="1">
        <f t="shared" si="19"/>
        <v>1.07</v>
      </c>
      <c r="U85" s="3">
        <f t="shared" si="20"/>
        <v>4.3</v>
      </c>
      <c r="V85" s="10">
        <v>2</v>
      </c>
      <c r="W85" s="10">
        <v>32</v>
      </c>
      <c r="X85" s="11">
        <f t="shared" si="11"/>
        <v>275.2</v>
      </c>
      <c r="Z85" s="12">
        <v>13</v>
      </c>
      <c r="AA85" s="13">
        <f t="shared" si="12"/>
        <v>111.8</v>
      </c>
      <c r="AB85" s="9">
        <f t="shared" si="13"/>
        <v>1.0522222221999999</v>
      </c>
      <c r="AC85" s="9">
        <f t="shared" si="21"/>
        <v>1.07</v>
      </c>
      <c r="AD85" s="9">
        <f t="shared" si="22"/>
        <v>1.07</v>
      </c>
      <c r="AE85" s="3">
        <f t="shared" si="23"/>
        <v>4.3</v>
      </c>
      <c r="AH85" s="9"/>
      <c r="AI85" s="1"/>
      <c r="AJ85" s="1"/>
      <c r="AK85" s="3"/>
      <c r="AL85" s="3"/>
      <c r="AM85" s="3"/>
      <c r="AQ85" s="3"/>
      <c r="AR85" s="3"/>
      <c r="AS85" s="3"/>
      <c r="AV85" s="3"/>
      <c r="AW85" s="3"/>
    </row>
    <row r="86" spans="1:49" x14ac:dyDescent="0.2">
      <c r="A86">
        <v>30</v>
      </c>
      <c r="B86" t="s">
        <v>182</v>
      </c>
      <c r="C86" t="s">
        <v>108</v>
      </c>
      <c r="D86" s="7">
        <v>38447</v>
      </c>
      <c r="E86" t="s">
        <v>117</v>
      </c>
      <c r="F86" t="s">
        <v>23</v>
      </c>
      <c r="G86" t="s">
        <v>150</v>
      </c>
      <c r="H86" t="s">
        <v>247</v>
      </c>
      <c r="I86" t="s">
        <v>213</v>
      </c>
      <c r="J86" t="s">
        <v>152</v>
      </c>
      <c r="K86" t="s">
        <v>152</v>
      </c>
      <c r="L86">
        <v>0</v>
      </c>
      <c r="M86">
        <v>0</v>
      </c>
      <c r="N86">
        <v>29</v>
      </c>
      <c r="O86" s="8">
        <f>VLOOKUP(N86,[1]Dettaglio!$B$9:$F$4144,5,FALSE)</f>
        <v>0</v>
      </c>
      <c r="P86" s="19"/>
      <c r="Q86" s="42"/>
      <c r="R86" s="1">
        <f t="shared" si="18"/>
        <v>1.03725</v>
      </c>
      <c r="S86" s="1">
        <f t="shared" ref="S86:S149" si="24">IF(Q86&lt;3000,1.07,R86)</f>
        <v>1.07</v>
      </c>
      <c r="T86" s="1">
        <f t="shared" si="19"/>
        <v>1.07</v>
      </c>
      <c r="U86" s="3">
        <f t="shared" si="20"/>
        <v>4.3</v>
      </c>
      <c r="V86" s="10">
        <v>2</v>
      </c>
      <c r="W86" s="10">
        <v>32</v>
      </c>
      <c r="X86" s="11">
        <f t="shared" ref="X86:X149" si="25">V86*W86*U86</f>
        <v>275.2</v>
      </c>
      <c r="Z86" s="12">
        <v>13</v>
      </c>
      <c r="AA86" s="13">
        <f t="shared" ref="AA86:AA149" si="26">U86*V86*Z86</f>
        <v>111.8</v>
      </c>
      <c r="AB86" s="9">
        <f t="shared" si="13"/>
        <v>1.0522222221999999</v>
      </c>
      <c r="AC86" s="9">
        <f t="shared" si="21"/>
        <v>1.07</v>
      </c>
      <c r="AD86" s="9">
        <f t="shared" si="22"/>
        <v>1.07</v>
      </c>
      <c r="AE86" s="3">
        <f t="shared" si="23"/>
        <v>4.3</v>
      </c>
      <c r="AH86" s="9"/>
      <c r="AI86" s="1"/>
      <c r="AJ86" s="1"/>
      <c r="AK86" s="3"/>
      <c r="AL86" s="3"/>
      <c r="AM86" s="3"/>
      <c r="AQ86" s="3"/>
      <c r="AR86" s="3"/>
      <c r="AS86" s="3"/>
      <c r="AV86" s="3"/>
      <c r="AW86" s="3"/>
    </row>
    <row r="87" spans="1:49" x14ac:dyDescent="0.2">
      <c r="A87">
        <v>139</v>
      </c>
      <c r="B87" t="s">
        <v>250</v>
      </c>
      <c r="C87" t="s">
        <v>114</v>
      </c>
      <c r="D87" s="7">
        <v>38508</v>
      </c>
      <c r="E87" t="s">
        <v>117</v>
      </c>
      <c r="F87" t="s">
        <v>23</v>
      </c>
      <c r="G87" t="s">
        <v>150</v>
      </c>
      <c r="H87" t="s">
        <v>247</v>
      </c>
      <c r="I87" t="s">
        <v>213</v>
      </c>
      <c r="J87" t="s">
        <v>251</v>
      </c>
      <c r="K87" t="s">
        <v>251</v>
      </c>
      <c r="L87">
        <v>1.22</v>
      </c>
      <c r="M87">
        <v>0</v>
      </c>
      <c r="N87">
        <v>138</v>
      </c>
      <c r="O87" s="8">
        <f>VLOOKUP(N87,[1]Dettaglio!$B$9:$F$4144,5,FALSE)</f>
        <v>7006.34</v>
      </c>
      <c r="P87" s="19"/>
      <c r="Q87" s="42"/>
      <c r="R87" s="1">
        <f t="shared" si="18"/>
        <v>1.03725</v>
      </c>
      <c r="S87" s="1">
        <f t="shared" si="24"/>
        <v>1.07</v>
      </c>
      <c r="T87" s="1">
        <f t="shared" si="19"/>
        <v>1.07</v>
      </c>
      <c r="U87" s="3">
        <f t="shared" si="20"/>
        <v>4.3</v>
      </c>
      <c r="V87" s="10">
        <v>2</v>
      </c>
      <c r="W87" s="10">
        <v>32</v>
      </c>
      <c r="X87" s="11">
        <f t="shared" si="25"/>
        <v>275.2</v>
      </c>
      <c r="Z87" s="12">
        <v>13</v>
      </c>
      <c r="AA87" s="13">
        <f t="shared" si="26"/>
        <v>111.8</v>
      </c>
      <c r="AB87" s="9">
        <f t="shared" ref="AB87:AB150" si="27">0.0000000038*Q87^2-0.0000054444*Q87+1.0522222222</f>
        <v>1.0522222221999999</v>
      </c>
      <c r="AC87" s="9">
        <f t="shared" si="21"/>
        <v>1.0522222221999999</v>
      </c>
      <c r="AD87" s="9">
        <f t="shared" si="22"/>
        <v>1.0522222221999999</v>
      </c>
      <c r="AE87" s="3">
        <f t="shared" si="23"/>
        <v>4.3</v>
      </c>
      <c r="AH87" s="9"/>
      <c r="AI87" s="1"/>
      <c r="AJ87" s="1"/>
      <c r="AK87" s="3"/>
      <c r="AL87" s="3"/>
      <c r="AM87" s="3"/>
      <c r="AQ87" s="3"/>
      <c r="AR87" s="3"/>
      <c r="AS87" s="3"/>
      <c r="AV87" s="3"/>
      <c r="AW87" s="3"/>
    </row>
    <row r="88" spans="1:49" x14ac:dyDescent="0.2">
      <c r="A88">
        <v>149</v>
      </c>
      <c r="B88" t="s">
        <v>221</v>
      </c>
      <c r="C88" t="s">
        <v>252</v>
      </c>
      <c r="D88" s="7">
        <v>38585</v>
      </c>
      <c r="E88" t="s">
        <v>117</v>
      </c>
      <c r="F88" t="s">
        <v>23</v>
      </c>
      <c r="G88" t="s">
        <v>150</v>
      </c>
      <c r="H88" t="s">
        <v>247</v>
      </c>
      <c r="I88" t="s">
        <v>213</v>
      </c>
      <c r="J88" t="s">
        <v>152</v>
      </c>
      <c r="K88" t="s">
        <v>152</v>
      </c>
      <c r="L88">
        <v>0</v>
      </c>
      <c r="M88">
        <v>0</v>
      </c>
      <c r="N88">
        <v>148</v>
      </c>
      <c r="O88" s="8">
        <f>VLOOKUP(N88,[1]Dettaglio!$B$9:$F$4144,5,FALSE)</f>
        <v>0</v>
      </c>
      <c r="P88" s="19"/>
      <c r="Q88" s="42"/>
      <c r="R88" s="1">
        <f t="shared" si="18"/>
        <v>1.03725</v>
      </c>
      <c r="S88" s="1">
        <f t="shared" si="24"/>
        <v>1.07</v>
      </c>
      <c r="T88" s="1">
        <f t="shared" si="19"/>
        <v>1.07</v>
      </c>
      <c r="U88" s="3">
        <f t="shared" si="20"/>
        <v>4.3</v>
      </c>
      <c r="V88" s="10">
        <v>2</v>
      </c>
      <c r="W88" s="10">
        <v>32</v>
      </c>
      <c r="X88" s="11">
        <f t="shared" si="25"/>
        <v>275.2</v>
      </c>
      <c r="Z88" s="12">
        <v>13</v>
      </c>
      <c r="AA88" s="13">
        <f t="shared" si="26"/>
        <v>111.8</v>
      </c>
      <c r="AB88" s="9">
        <f t="shared" si="27"/>
        <v>1.0522222221999999</v>
      </c>
      <c r="AC88" s="9">
        <f t="shared" si="21"/>
        <v>1.07</v>
      </c>
      <c r="AD88" s="9">
        <f t="shared" si="22"/>
        <v>1.07</v>
      </c>
      <c r="AE88" s="3">
        <f t="shared" si="23"/>
        <v>4.3</v>
      </c>
      <c r="AH88" s="9"/>
      <c r="AI88" s="1"/>
      <c r="AJ88" s="1"/>
      <c r="AK88" s="3"/>
      <c r="AL88" s="3"/>
      <c r="AM88" s="3"/>
      <c r="AQ88" s="3"/>
      <c r="AR88" s="3"/>
      <c r="AS88" s="3"/>
      <c r="AV88" s="3"/>
      <c r="AW88" s="3"/>
    </row>
    <row r="89" spans="1:49" x14ac:dyDescent="0.2">
      <c r="A89">
        <v>34</v>
      </c>
      <c r="B89" t="s">
        <v>253</v>
      </c>
      <c r="C89" t="s">
        <v>254</v>
      </c>
      <c r="D89" s="7">
        <v>38614</v>
      </c>
      <c r="E89" t="s">
        <v>117</v>
      </c>
      <c r="F89" t="s">
        <v>23</v>
      </c>
      <c r="G89" t="s">
        <v>150</v>
      </c>
      <c r="H89" t="s">
        <v>247</v>
      </c>
      <c r="I89" t="s">
        <v>213</v>
      </c>
      <c r="J89" t="s">
        <v>152</v>
      </c>
      <c r="K89" t="s">
        <v>152</v>
      </c>
      <c r="L89">
        <v>0</v>
      </c>
      <c r="M89">
        <v>0</v>
      </c>
      <c r="N89">
        <v>33</v>
      </c>
      <c r="O89" s="8">
        <f>VLOOKUP(N89,[1]Dettaglio!$B$9:$F$4144,5,FALSE)</f>
        <v>0</v>
      </c>
      <c r="P89" s="19"/>
      <c r="Q89" s="42"/>
      <c r="R89" s="1">
        <f t="shared" si="18"/>
        <v>1.03725</v>
      </c>
      <c r="S89" s="1">
        <f t="shared" si="24"/>
        <v>1.07</v>
      </c>
      <c r="T89" s="1">
        <f t="shared" si="19"/>
        <v>1.07</v>
      </c>
      <c r="U89" s="3">
        <f t="shared" si="20"/>
        <v>4.3</v>
      </c>
      <c r="V89" s="10">
        <v>2</v>
      </c>
      <c r="W89" s="10">
        <v>32</v>
      </c>
      <c r="X89" s="11">
        <f t="shared" si="25"/>
        <v>275.2</v>
      </c>
      <c r="Z89" s="12">
        <v>13</v>
      </c>
      <c r="AA89" s="13">
        <f t="shared" si="26"/>
        <v>111.8</v>
      </c>
      <c r="AB89" s="9">
        <f t="shared" si="27"/>
        <v>1.0522222221999999</v>
      </c>
      <c r="AC89" s="9">
        <f t="shared" si="21"/>
        <v>1.07</v>
      </c>
      <c r="AD89" s="9">
        <f t="shared" si="22"/>
        <v>1.07</v>
      </c>
      <c r="AE89" s="3">
        <f t="shared" si="23"/>
        <v>4.3</v>
      </c>
      <c r="AH89" s="9"/>
      <c r="AI89" s="1"/>
      <c r="AJ89" s="1"/>
      <c r="AK89" s="3"/>
      <c r="AL89" s="3"/>
      <c r="AM89" s="3"/>
      <c r="AQ89" s="3"/>
      <c r="AR89" s="3"/>
      <c r="AS89" s="3"/>
      <c r="AV89" s="3"/>
      <c r="AW89" s="3"/>
    </row>
    <row r="90" spans="1:49" x14ac:dyDescent="0.2">
      <c r="A90">
        <v>915</v>
      </c>
      <c r="B90" t="s">
        <v>166</v>
      </c>
      <c r="C90" t="s">
        <v>178</v>
      </c>
      <c r="D90" s="7">
        <v>38503</v>
      </c>
      <c r="E90" t="s">
        <v>117</v>
      </c>
      <c r="F90" t="s">
        <v>23</v>
      </c>
      <c r="G90" t="s">
        <v>150</v>
      </c>
      <c r="H90" t="s">
        <v>247</v>
      </c>
      <c r="I90" t="s">
        <v>213</v>
      </c>
      <c r="J90" t="s">
        <v>152</v>
      </c>
      <c r="K90" t="s">
        <v>152</v>
      </c>
      <c r="L90">
        <v>0</v>
      </c>
      <c r="M90">
        <v>0</v>
      </c>
      <c r="N90">
        <v>914</v>
      </c>
      <c r="O90" s="8">
        <f>VLOOKUP(N90,[1]Dettaglio!$B$9:$F$4144,5,FALSE)</f>
        <v>0</v>
      </c>
      <c r="P90" s="19"/>
      <c r="Q90" s="42"/>
      <c r="R90" s="1">
        <f t="shared" si="18"/>
        <v>1.03725</v>
      </c>
      <c r="S90" s="1">
        <f t="shared" si="24"/>
        <v>1.07</v>
      </c>
      <c r="T90" s="1">
        <f t="shared" si="19"/>
        <v>1.07</v>
      </c>
      <c r="U90" s="3">
        <f t="shared" si="20"/>
        <v>4.3</v>
      </c>
      <c r="V90" s="10">
        <v>2</v>
      </c>
      <c r="W90" s="10">
        <v>32</v>
      </c>
      <c r="X90" s="11">
        <f t="shared" si="25"/>
        <v>275.2</v>
      </c>
      <c r="Z90" s="12">
        <v>13</v>
      </c>
      <c r="AA90" s="13">
        <f t="shared" si="26"/>
        <v>111.8</v>
      </c>
      <c r="AB90" s="9">
        <f t="shared" si="27"/>
        <v>1.0522222221999999</v>
      </c>
      <c r="AC90" s="9">
        <f t="shared" si="21"/>
        <v>1.07</v>
      </c>
      <c r="AD90" s="9">
        <f t="shared" si="22"/>
        <v>1.07</v>
      </c>
      <c r="AE90" s="3">
        <f t="shared" si="23"/>
        <v>4.3</v>
      </c>
      <c r="AH90" s="9"/>
      <c r="AI90" s="1"/>
      <c r="AJ90" s="1"/>
      <c r="AK90" s="3"/>
      <c r="AL90" s="3"/>
      <c r="AM90" s="3"/>
      <c r="AQ90" s="3"/>
      <c r="AR90" s="3"/>
      <c r="AS90" s="3"/>
      <c r="AV90" s="3"/>
      <c r="AW90" s="3"/>
    </row>
    <row r="91" spans="1:49" x14ac:dyDescent="0.2">
      <c r="A91">
        <v>42</v>
      </c>
      <c r="B91" t="s">
        <v>255</v>
      </c>
      <c r="C91" t="s">
        <v>256</v>
      </c>
      <c r="D91" s="7">
        <v>38469</v>
      </c>
      <c r="E91" t="s">
        <v>117</v>
      </c>
      <c r="F91" t="s">
        <v>23</v>
      </c>
      <c r="G91" t="s">
        <v>150</v>
      </c>
      <c r="H91" t="s">
        <v>247</v>
      </c>
      <c r="I91" t="s">
        <v>213</v>
      </c>
      <c r="J91" t="s">
        <v>152</v>
      </c>
      <c r="K91" t="s">
        <v>152</v>
      </c>
      <c r="L91">
        <v>0</v>
      </c>
      <c r="M91">
        <v>0</v>
      </c>
      <c r="N91">
        <v>41</v>
      </c>
      <c r="O91" s="8">
        <f>VLOOKUP(N91,[1]Dettaglio!$B$9:$F$4144,5,FALSE)</f>
        <v>0</v>
      </c>
      <c r="P91" s="19"/>
      <c r="Q91" s="42"/>
      <c r="R91" s="1">
        <f t="shared" si="18"/>
        <v>1.03725</v>
      </c>
      <c r="S91" s="1">
        <f t="shared" si="24"/>
        <v>1.07</v>
      </c>
      <c r="T91" s="1">
        <f t="shared" si="19"/>
        <v>1.07</v>
      </c>
      <c r="U91" s="3">
        <f t="shared" si="20"/>
        <v>4.3</v>
      </c>
      <c r="V91" s="10">
        <v>2</v>
      </c>
      <c r="W91" s="10">
        <v>32</v>
      </c>
      <c r="X91" s="11">
        <f t="shared" si="25"/>
        <v>275.2</v>
      </c>
      <c r="Z91" s="12">
        <v>13</v>
      </c>
      <c r="AA91" s="13">
        <f t="shared" si="26"/>
        <v>111.8</v>
      </c>
      <c r="AB91" s="9">
        <f t="shared" si="27"/>
        <v>1.0522222221999999</v>
      </c>
      <c r="AC91" s="9">
        <f t="shared" si="21"/>
        <v>1.07</v>
      </c>
      <c r="AD91" s="9">
        <f t="shared" si="22"/>
        <v>1.07</v>
      </c>
      <c r="AE91" s="3">
        <f t="shared" si="23"/>
        <v>4.3</v>
      </c>
      <c r="AH91" s="9"/>
      <c r="AI91" s="1"/>
      <c r="AJ91" s="1"/>
      <c r="AK91" s="3"/>
      <c r="AL91" s="3"/>
      <c r="AM91" s="3"/>
      <c r="AQ91" s="3"/>
      <c r="AR91" s="3"/>
      <c r="AS91" s="3"/>
      <c r="AV91" s="3"/>
      <c r="AW91" s="3"/>
    </row>
    <row r="92" spans="1:49" x14ac:dyDescent="0.2">
      <c r="A92">
        <v>155</v>
      </c>
      <c r="B92" t="s">
        <v>257</v>
      </c>
      <c r="C92" t="s">
        <v>74</v>
      </c>
      <c r="D92" s="7">
        <v>38490</v>
      </c>
      <c r="E92" t="s">
        <v>117</v>
      </c>
      <c r="F92" t="s">
        <v>23</v>
      </c>
      <c r="G92" t="s">
        <v>150</v>
      </c>
      <c r="H92" t="s">
        <v>247</v>
      </c>
      <c r="I92" t="s">
        <v>213</v>
      </c>
      <c r="J92" t="s">
        <v>152</v>
      </c>
      <c r="K92" t="s">
        <v>152</v>
      </c>
      <c r="L92">
        <v>0</v>
      </c>
      <c r="M92">
        <v>0</v>
      </c>
      <c r="N92">
        <v>154</v>
      </c>
      <c r="O92" s="8">
        <f>VLOOKUP(N92,[1]Dettaglio!$B$9:$F$4144,5,FALSE)</f>
        <v>0</v>
      </c>
      <c r="P92" s="19"/>
      <c r="Q92" s="42"/>
      <c r="R92" s="1">
        <f t="shared" si="18"/>
        <v>1.03725</v>
      </c>
      <c r="S92" s="1">
        <f t="shared" si="24"/>
        <v>1.07</v>
      </c>
      <c r="T92" s="1">
        <f t="shared" si="19"/>
        <v>1.07</v>
      </c>
      <c r="U92" s="3">
        <f t="shared" si="20"/>
        <v>4.3</v>
      </c>
      <c r="V92" s="10">
        <v>2</v>
      </c>
      <c r="W92" s="10">
        <v>32</v>
      </c>
      <c r="X92" s="11">
        <f t="shared" si="25"/>
        <v>275.2</v>
      </c>
      <c r="Z92" s="12">
        <v>13</v>
      </c>
      <c r="AA92" s="13">
        <f t="shared" si="26"/>
        <v>111.8</v>
      </c>
      <c r="AB92" s="9">
        <f t="shared" si="27"/>
        <v>1.0522222221999999</v>
      </c>
      <c r="AC92" s="9">
        <f t="shared" si="21"/>
        <v>1.07</v>
      </c>
      <c r="AD92" s="9">
        <f t="shared" si="22"/>
        <v>1.07</v>
      </c>
      <c r="AE92" s="3">
        <f t="shared" si="23"/>
        <v>4.3</v>
      </c>
      <c r="AH92" s="9"/>
      <c r="AI92" s="1"/>
      <c r="AJ92" s="1"/>
      <c r="AK92" s="3"/>
      <c r="AL92" s="3"/>
      <c r="AM92" s="3"/>
      <c r="AQ92" s="3"/>
      <c r="AR92" s="3"/>
      <c r="AS92" s="3"/>
      <c r="AV92" s="3"/>
      <c r="AW92" s="3"/>
    </row>
    <row r="93" spans="1:49" x14ac:dyDescent="0.2">
      <c r="A93">
        <v>157</v>
      </c>
      <c r="B93" t="s">
        <v>258</v>
      </c>
      <c r="C93" t="s">
        <v>259</v>
      </c>
      <c r="D93" s="7">
        <v>38544</v>
      </c>
      <c r="E93" t="s">
        <v>117</v>
      </c>
      <c r="F93" t="s">
        <v>23</v>
      </c>
      <c r="G93" t="s">
        <v>150</v>
      </c>
      <c r="H93" t="s">
        <v>247</v>
      </c>
      <c r="I93" t="s">
        <v>213</v>
      </c>
      <c r="J93" t="s">
        <v>152</v>
      </c>
      <c r="K93" t="s">
        <v>152</v>
      </c>
      <c r="L93">
        <v>0</v>
      </c>
      <c r="M93">
        <v>0</v>
      </c>
      <c r="N93">
        <v>156</v>
      </c>
      <c r="O93" s="8">
        <f>VLOOKUP(N93,[1]Dettaglio!$B$9:$F$4144,5,FALSE)</f>
        <v>0</v>
      </c>
      <c r="P93" s="19"/>
      <c r="Q93" s="42"/>
      <c r="R93" s="1">
        <f t="shared" si="18"/>
        <v>1.03725</v>
      </c>
      <c r="S93" s="1">
        <f t="shared" si="24"/>
        <v>1.07</v>
      </c>
      <c r="T93" s="1">
        <f t="shared" si="19"/>
        <v>1.07</v>
      </c>
      <c r="U93" s="3">
        <f t="shared" si="20"/>
        <v>4.3</v>
      </c>
      <c r="V93" s="10">
        <v>2</v>
      </c>
      <c r="W93" s="10">
        <v>32</v>
      </c>
      <c r="X93" s="11">
        <f t="shared" si="25"/>
        <v>275.2</v>
      </c>
      <c r="Z93" s="12">
        <v>13</v>
      </c>
      <c r="AA93" s="13">
        <f t="shared" si="26"/>
        <v>111.8</v>
      </c>
      <c r="AB93" s="9">
        <f t="shared" si="27"/>
        <v>1.0522222221999999</v>
      </c>
      <c r="AC93" s="9">
        <f t="shared" si="21"/>
        <v>1.07</v>
      </c>
      <c r="AD93" s="9">
        <f t="shared" si="22"/>
        <v>1.07</v>
      </c>
      <c r="AE93" s="3">
        <f t="shared" si="23"/>
        <v>4.3</v>
      </c>
      <c r="AH93" s="9"/>
      <c r="AI93" s="1"/>
      <c r="AJ93" s="1"/>
      <c r="AK93" s="3"/>
      <c r="AL93" s="3"/>
      <c r="AM93" s="3"/>
      <c r="AQ93" s="3"/>
      <c r="AR93" s="3"/>
      <c r="AS93" s="3"/>
      <c r="AV93" s="3"/>
      <c r="AW93" s="3"/>
    </row>
    <row r="94" spans="1:49" x14ac:dyDescent="0.2">
      <c r="A94">
        <v>159</v>
      </c>
      <c r="B94" t="s">
        <v>243</v>
      </c>
      <c r="C94" t="s">
        <v>86</v>
      </c>
      <c r="D94" s="7">
        <v>38440</v>
      </c>
      <c r="E94" t="s">
        <v>117</v>
      </c>
      <c r="F94" t="s">
        <v>23</v>
      </c>
      <c r="G94" t="s">
        <v>150</v>
      </c>
      <c r="H94" t="s">
        <v>247</v>
      </c>
      <c r="I94" t="s">
        <v>213</v>
      </c>
      <c r="J94" t="s">
        <v>152</v>
      </c>
      <c r="K94" t="s">
        <v>152</v>
      </c>
      <c r="L94">
        <v>0</v>
      </c>
      <c r="M94">
        <v>0</v>
      </c>
      <c r="N94">
        <v>158</v>
      </c>
      <c r="O94" s="8">
        <f>VLOOKUP(N94,[1]Dettaglio!$B$9:$F$4144,5,FALSE)</f>
        <v>16757.57</v>
      </c>
      <c r="P94" s="19"/>
      <c r="Q94" s="42"/>
      <c r="R94" s="1">
        <f t="shared" si="18"/>
        <v>1.03725</v>
      </c>
      <c r="S94" s="1">
        <f t="shared" si="24"/>
        <v>1.07</v>
      </c>
      <c r="T94" s="1">
        <f t="shared" si="19"/>
        <v>1.07</v>
      </c>
      <c r="U94" s="3">
        <f t="shared" si="20"/>
        <v>4.3</v>
      </c>
      <c r="V94" s="10">
        <v>2</v>
      </c>
      <c r="W94" s="10">
        <v>32</v>
      </c>
      <c r="X94" s="11">
        <f t="shared" si="25"/>
        <v>275.2</v>
      </c>
      <c r="Z94" s="12">
        <v>13</v>
      </c>
      <c r="AA94" s="13">
        <f t="shared" si="26"/>
        <v>111.8</v>
      </c>
      <c r="AB94" s="9">
        <f t="shared" si="27"/>
        <v>1.0522222221999999</v>
      </c>
      <c r="AC94" s="9">
        <f t="shared" si="21"/>
        <v>1.0522222221999999</v>
      </c>
      <c r="AD94" s="9">
        <f t="shared" si="22"/>
        <v>1.0522222221999999</v>
      </c>
      <c r="AE94" s="3">
        <f t="shared" si="23"/>
        <v>4.3</v>
      </c>
      <c r="AH94" s="9"/>
      <c r="AI94" s="1"/>
      <c r="AJ94" s="1"/>
      <c r="AK94" s="3"/>
      <c r="AL94" s="3"/>
      <c r="AM94" s="3"/>
      <c r="AQ94" s="3"/>
      <c r="AR94" s="3"/>
      <c r="AS94" s="3"/>
      <c r="AV94" s="3"/>
      <c r="AW94" s="3"/>
    </row>
    <row r="95" spans="1:49" x14ac:dyDescent="0.2">
      <c r="A95">
        <v>750</v>
      </c>
      <c r="B95" t="s">
        <v>146</v>
      </c>
      <c r="C95" t="s">
        <v>260</v>
      </c>
      <c r="D95" s="7">
        <v>38579</v>
      </c>
      <c r="E95" t="s">
        <v>117</v>
      </c>
      <c r="F95" t="s">
        <v>88</v>
      </c>
      <c r="G95" t="s">
        <v>150</v>
      </c>
      <c r="H95" t="s">
        <v>247</v>
      </c>
      <c r="I95" t="s">
        <v>213</v>
      </c>
      <c r="J95" t="s">
        <v>147</v>
      </c>
      <c r="K95" t="s">
        <v>90</v>
      </c>
      <c r="L95">
        <v>0</v>
      </c>
      <c r="M95">
        <v>0</v>
      </c>
      <c r="N95">
        <v>4166</v>
      </c>
      <c r="O95" s="8">
        <f>VLOOKUP(N95,[1]Dettaglio!$B$9:$F$4144,5,FALSE)</f>
        <v>0</v>
      </c>
      <c r="P95" s="19"/>
      <c r="Q95" s="42"/>
      <c r="R95" s="1">
        <f t="shared" si="18"/>
        <v>1.03725</v>
      </c>
      <c r="S95" s="1">
        <f t="shared" si="24"/>
        <v>1.07</v>
      </c>
      <c r="T95" s="1">
        <f t="shared" si="19"/>
        <v>1.07</v>
      </c>
      <c r="U95" s="3">
        <f t="shared" si="20"/>
        <v>4.3</v>
      </c>
      <c r="V95" s="10">
        <v>2</v>
      </c>
      <c r="W95" s="10">
        <v>32</v>
      </c>
      <c r="X95" s="11">
        <f t="shared" si="25"/>
        <v>275.2</v>
      </c>
      <c r="Z95" s="12">
        <v>13</v>
      </c>
      <c r="AA95" s="13">
        <f t="shared" si="26"/>
        <v>111.8</v>
      </c>
      <c r="AB95" s="9">
        <f t="shared" si="27"/>
        <v>1.0522222221999999</v>
      </c>
      <c r="AC95" s="9">
        <f t="shared" si="21"/>
        <v>1.07</v>
      </c>
      <c r="AD95" s="9">
        <f t="shared" si="22"/>
        <v>1.07</v>
      </c>
      <c r="AE95" s="3">
        <f t="shared" si="23"/>
        <v>4.3</v>
      </c>
      <c r="AH95" s="9"/>
      <c r="AI95" s="1"/>
      <c r="AJ95" s="1"/>
      <c r="AK95" s="3"/>
      <c r="AL95" s="3"/>
      <c r="AM95" s="3"/>
      <c r="AQ95" s="3"/>
      <c r="AR95" s="3"/>
      <c r="AS95" s="3"/>
      <c r="AV95" s="3"/>
      <c r="AW95" s="3"/>
    </row>
    <row r="96" spans="1:49" x14ac:dyDescent="0.2">
      <c r="A96">
        <v>48</v>
      </c>
      <c r="B96" t="s">
        <v>208</v>
      </c>
      <c r="C96" t="s">
        <v>261</v>
      </c>
      <c r="D96" s="7">
        <v>38511</v>
      </c>
      <c r="E96" t="s">
        <v>117</v>
      </c>
      <c r="F96" t="s">
        <v>23</v>
      </c>
      <c r="G96" t="s">
        <v>150</v>
      </c>
      <c r="H96" t="s">
        <v>247</v>
      </c>
      <c r="I96" t="s">
        <v>213</v>
      </c>
      <c r="J96" t="s">
        <v>152</v>
      </c>
      <c r="K96" t="s">
        <v>152</v>
      </c>
      <c r="L96">
        <v>0</v>
      </c>
      <c r="M96">
        <v>0</v>
      </c>
      <c r="N96">
        <v>47</v>
      </c>
      <c r="O96" s="8">
        <f>VLOOKUP(N96,[1]Dettaglio!$B$9:$F$4144,5,FALSE)</f>
        <v>0</v>
      </c>
      <c r="P96" s="19"/>
      <c r="Q96" s="42"/>
      <c r="R96" s="1">
        <f t="shared" si="18"/>
        <v>1.03725</v>
      </c>
      <c r="S96" s="1">
        <f t="shared" si="24"/>
        <v>1.07</v>
      </c>
      <c r="T96" s="1">
        <f t="shared" si="19"/>
        <v>1.07</v>
      </c>
      <c r="U96" s="3">
        <f t="shared" si="20"/>
        <v>4.3</v>
      </c>
      <c r="V96" s="10">
        <v>2</v>
      </c>
      <c r="W96" s="10">
        <v>32</v>
      </c>
      <c r="X96" s="11">
        <f t="shared" si="25"/>
        <v>275.2</v>
      </c>
      <c r="Z96" s="12">
        <v>13</v>
      </c>
      <c r="AA96" s="13">
        <f t="shared" si="26"/>
        <v>111.8</v>
      </c>
      <c r="AB96" s="9">
        <f t="shared" si="27"/>
        <v>1.0522222221999999</v>
      </c>
      <c r="AC96" s="9">
        <f t="shared" si="21"/>
        <v>1.07</v>
      </c>
      <c r="AD96" s="9">
        <f t="shared" si="22"/>
        <v>1.07</v>
      </c>
      <c r="AE96" s="3">
        <f t="shared" si="23"/>
        <v>4.3</v>
      </c>
      <c r="AH96" s="9"/>
      <c r="AI96" s="1"/>
      <c r="AJ96" s="1"/>
      <c r="AK96" s="3"/>
      <c r="AL96" s="3"/>
      <c r="AM96" s="3"/>
      <c r="AQ96" s="3"/>
      <c r="AR96" s="3"/>
      <c r="AS96" s="3"/>
      <c r="AV96" s="3"/>
      <c r="AW96" s="3"/>
    </row>
    <row r="97" spans="1:49" x14ac:dyDescent="0.2">
      <c r="A97">
        <v>50</v>
      </c>
      <c r="B97" t="s">
        <v>226</v>
      </c>
      <c r="C97" t="s">
        <v>95</v>
      </c>
      <c r="D97" s="7">
        <v>38386</v>
      </c>
      <c r="E97" t="s">
        <v>117</v>
      </c>
      <c r="F97" t="s">
        <v>23</v>
      </c>
      <c r="G97" t="s">
        <v>150</v>
      </c>
      <c r="H97" t="s">
        <v>247</v>
      </c>
      <c r="I97" t="s">
        <v>213</v>
      </c>
      <c r="J97" t="s">
        <v>152</v>
      </c>
      <c r="K97" t="s">
        <v>152</v>
      </c>
      <c r="L97">
        <v>0</v>
      </c>
      <c r="M97">
        <v>0</v>
      </c>
      <c r="N97">
        <v>49</v>
      </c>
      <c r="O97" s="8">
        <f>VLOOKUP(N97,[1]Dettaglio!$B$9:$F$4144,5,FALSE)</f>
        <v>0</v>
      </c>
      <c r="P97" s="19"/>
      <c r="Q97" s="42"/>
      <c r="R97" s="1">
        <f t="shared" si="18"/>
        <v>1.03725</v>
      </c>
      <c r="S97" s="1">
        <f t="shared" si="24"/>
        <v>1.07</v>
      </c>
      <c r="T97" s="1">
        <f t="shared" si="19"/>
        <v>1.07</v>
      </c>
      <c r="U97" s="3">
        <f t="shared" si="20"/>
        <v>4.3</v>
      </c>
      <c r="V97" s="10">
        <v>2</v>
      </c>
      <c r="W97" s="10">
        <v>32</v>
      </c>
      <c r="X97" s="11">
        <f t="shared" si="25"/>
        <v>275.2</v>
      </c>
      <c r="Z97" s="12">
        <v>13</v>
      </c>
      <c r="AA97" s="13">
        <f t="shared" si="26"/>
        <v>111.8</v>
      </c>
      <c r="AB97" s="9">
        <f t="shared" si="27"/>
        <v>1.0522222221999999</v>
      </c>
      <c r="AC97" s="9">
        <f t="shared" si="21"/>
        <v>1.07</v>
      </c>
      <c r="AD97" s="9">
        <f t="shared" si="22"/>
        <v>1.07</v>
      </c>
      <c r="AE97" s="3">
        <f t="shared" si="23"/>
        <v>4.3</v>
      </c>
      <c r="AH97" s="9"/>
      <c r="AI97" s="1"/>
      <c r="AJ97" s="1"/>
      <c r="AK97" s="3"/>
      <c r="AL97" s="3"/>
      <c r="AM97" s="3"/>
      <c r="AQ97" s="3"/>
      <c r="AR97" s="3"/>
      <c r="AS97" s="3"/>
      <c r="AV97" s="3"/>
      <c r="AW97" s="3"/>
    </row>
    <row r="98" spans="1:49" ht="13.5" thickBot="1" x14ac:dyDescent="0.25">
      <c r="A98" s="14">
        <v>3979</v>
      </c>
      <c r="B98" s="14" t="s">
        <v>262</v>
      </c>
      <c r="C98" s="14" t="s">
        <v>143</v>
      </c>
      <c r="D98" s="15">
        <v>38426</v>
      </c>
      <c r="E98" s="14" t="s">
        <v>117</v>
      </c>
      <c r="F98" s="14" t="s">
        <v>23</v>
      </c>
      <c r="G98" s="14" t="s">
        <v>150</v>
      </c>
      <c r="H98" s="14" t="s">
        <v>247</v>
      </c>
      <c r="I98" s="14" t="s">
        <v>213</v>
      </c>
      <c r="J98" s="14" t="s">
        <v>152</v>
      </c>
      <c r="K98" s="14" t="s">
        <v>152</v>
      </c>
      <c r="L98" s="14">
        <v>0</v>
      </c>
      <c r="M98" s="14">
        <v>0</v>
      </c>
      <c r="N98" s="14">
        <v>3978</v>
      </c>
      <c r="O98" s="8">
        <f>VLOOKUP(N98,[1]Dettaglio!$B$9:$F$4144,5,FALSE)</f>
        <v>0</v>
      </c>
      <c r="P98" s="19"/>
      <c r="Q98" s="42"/>
      <c r="R98" s="16">
        <f t="shared" si="18"/>
        <v>1.03725</v>
      </c>
      <c r="S98" s="16">
        <f t="shared" si="24"/>
        <v>1.07</v>
      </c>
      <c r="T98" s="16">
        <f t="shared" si="19"/>
        <v>1.07</v>
      </c>
      <c r="U98" s="17">
        <f t="shared" si="20"/>
        <v>4.3</v>
      </c>
      <c r="V98" s="18">
        <v>2</v>
      </c>
      <c r="W98" s="18">
        <v>32</v>
      </c>
      <c r="X98" s="11">
        <f t="shared" si="25"/>
        <v>275.2</v>
      </c>
      <c r="Z98" s="12">
        <v>13</v>
      </c>
      <c r="AA98" s="13">
        <f t="shared" si="26"/>
        <v>111.8</v>
      </c>
      <c r="AB98" s="9">
        <f t="shared" si="27"/>
        <v>1.0522222221999999</v>
      </c>
      <c r="AC98" s="9">
        <f t="shared" si="21"/>
        <v>1.07</v>
      </c>
      <c r="AD98" s="9">
        <f t="shared" si="22"/>
        <v>1.07</v>
      </c>
      <c r="AE98" s="3">
        <f t="shared" si="23"/>
        <v>4.3</v>
      </c>
      <c r="AH98" s="9"/>
      <c r="AI98" s="1"/>
      <c r="AJ98" s="1"/>
      <c r="AK98" s="3"/>
      <c r="AL98" s="3"/>
      <c r="AM98" s="3"/>
      <c r="AQ98" s="3"/>
      <c r="AR98" s="3"/>
      <c r="AS98" s="3"/>
      <c r="AV98" s="3"/>
      <c r="AW98" s="3"/>
    </row>
    <row r="99" spans="1:49" x14ac:dyDescent="0.2">
      <c r="A99">
        <v>1997</v>
      </c>
      <c r="B99" t="s">
        <v>263</v>
      </c>
      <c r="C99" t="s">
        <v>27</v>
      </c>
      <c r="D99" s="7">
        <v>40104</v>
      </c>
      <c r="E99" t="s">
        <v>264</v>
      </c>
      <c r="F99" t="s">
        <v>23</v>
      </c>
      <c r="G99" t="s">
        <v>265</v>
      </c>
      <c r="H99" t="s">
        <v>266</v>
      </c>
      <c r="I99" t="s">
        <v>24</v>
      </c>
      <c r="J99" t="s">
        <v>152</v>
      </c>
      <c r="K99" t="s">
        <v>267</v>
      </c>
      <c r="L99">
        <v>0</v>
      </c>
      <c r="M99">
        <v>5</v>
      </c>
      <c r="N99">
        <v>1996</v>
      </c>
      <c r="O99" s="8">
        <f>VLOOKUP(N99,[1]Dettaglio!$B$9:$F$4144,5,FALSE)</f>
        <v>0</v>
      </c>
      <c r="P99" s="19"/>
      <c r="Q99" s="42"/>
      <c r="R99" s="1">
        <f t="shared" si="18"/>
        <v>1.03725</v>
      </c>
      <c r="S99" s="1">
        <f t="shared" si="24"/>
        <v>1.07</v>
      </c>
      <c r="T99" s="1">
        <f t="shared" ref="T99:T162" si="28">IF(S99&gt;5,5,S99)</f>
        <v>1.07</v>
      </c>
      <c r="U99" s="3">
        <f t="shared" ref="U99:U162" si="29">IF(Q99="",5,T99)</f>
        <v>5</v>
      </c>
      <c r="V99" s="10">
        <v>5</v>
      </c>
      <c r="W99" s="10">
        <v>32</v>
      </c>
      <c r="X99" s="11">
        <f t="shared" si="25"/>
        <v>800</v>
      </c>
      <c r="Z99" s="12">
        <v>13</v>
      </c>
      <c r="AA99" s="13">
        <f t="shared" si="26"/>
        <v>325</v>
      </c>
      <c r="AB99" s="9">
        <f t="shared" si="27"/>
        <v>1.0522222221999999</v>
      </c>
      <c r="AC99" s="9">
        <f t="shared" si="21"/>
        <v>1.07</v>
      </c>
      <c r="AD99" s="9">
        <f t="shared" ref="AD99:AD150" si="30">IF(AC99&gt;5,5,AC99)</f>
        <v>1.07</v>
      </c>
      <c r="AE99" s="3">
        <f t="shared" ref="AE99:AE162" si="31">IF(Q99="",5,AD99)</f>
        <v>5</v>
      </c>
      <c r="AH99" s="9"/>
      <c r="AI99" s="1"/>
      <c r="AJ99" s="1"/>
      <c r="AK99" s="3"/>
      <c r="AL99" s="3"/>
      <c r="AM99" s="3"/>
      <c r="AQ99" s="3"/>
      <c r="AR99" s="3"/>
      <c r="AS99" s="3"/>
      <c r="AV99" s="3"/>
      <c r="AW99" s="3"/>
    </row>
    <row r="100" spans="1:49" x14ac:dyDescent="0.2">
      <c r="A100">
        <v>4009</v>
      </c>
      <c r="B100" t="s">
        <v>268</v>
      </c>
      <c r="C100" t="s">
        <v>256</v>
      </c>
      <c r="D100" s="7">
        <v>39830</v>
      </c>
      <c r="E100" t="s">
        <v>264</v>
      </c>
      <c r="F100" t="s">
        <v>23</v>
      </c>
      <c r="G100" t="s">
        <v>265</v>
      </c>
      <c r="H100" t="s">
        <v>266</v>
      </c>
      <c r="I100" t="s">
        <v>24</v>
      </c>
      <c r="J100" t="s">
        <v>152</v>
      </c>
      <c r="K100" t="s">
        <v>267</v>
      </c>
      <c r="L100">
        <v>0</v>
      </c>
      <c r="M100">
        <v>5</v>
      </c>
      <c r="N100">
        <v>1252</v>
      </c>
      <c r="O100" s="8">
        <f>VLOOKUP(N100,[1]Dettaglio!$B$9:$F$4144,5,FALSE)</f>
        <v>0</v>
      </c>
      <c r="P100" s="19"/>
      <c r="Q100" s="42"/>
      <c r="R100" s="1">
        <f t="shared" si="18"/>
        <v>1.03725</v>
      </c>
      <c r="S100" s="1">
        <f t="shared" si="24"/>
        <v>1.07</v>
      </c>
      <c r="T100" s="1">
        <f t="shared" si="28"/>
        <v>1.07</v>
      </c>
      <c r="U100" s="3">
        <f t="shared" si="29"/>
        <v>5</v>
      </c>
      <c r="V100" s="10">
        <v>5</v>
      </c>
      <c r="W100" s="10">
        <v>32</v>
      </c>
      <c r="X100" s="11">
        <f t="shared" si="25"/>
        <v>800</v>
      </c>
      <c r="Z100" s="12">
        <v>13</v>
      </c>
      <c r="AA100" s="13">
        <f t="shared" si="26"/>
        <v>325</v>
      </c>
      <c r="AB100" s="9">
        <f t="shared" si="27"/>
        <v>1.0522222221999999</v>
      </c>
      <c r="AC100" s="9">
        <f t="shared" si="21"/>
        <v>1.07</v>
      </c>
      <c r="AD100" s="9">
        <f t="shared" si="30"/>
        <v>1.07</v>
      </c>
      <c r="AE100" s="3">
        <f t="shared" si="31"/>
        <v>5</v>
      </c>
      <c r="AH100" s="9"/>
      <c r="AI100" s="1"/>
      <c r="AJ100" s="1"/>
      <c r="AK100" s="3"/>
      <c r="AL100" s="3"/>
      <c r="AM100" s="3"/>
      <c r="AQ100" s="3"/>
      <c r="AR100" s="3"/>
      <c r="AS100" s="3"/>
      <c r="AV100" s="3"/>
      <c r="AW100" s="3"/>
    </row>
    <row r="101" spans="1:49" x14ac:dyDescent="0.2">
      <c r="A101">
        <v>4045</v>
      </c>
      <c r="B101" t="s">
        <v>269</v>
      </c>
      <c r="C101" t="s">
        <v>95</v>
      </c>
      <c r="D101" s="7">
        <v>40043</v>
      </c>
      <c r="E101" t="s">
        <v>264</v>
      </c>
      <c r="F101" t="s">
        <v>23</v>
      </c>
      <c r="G101" t="s">
        <v>265</v>
      </c>
      <c r="H101" t="s">
        <v>266</v>
      </c>
      <c r="I101" t="s">
        <v>24</v>
      </c>
      <c r="J101" t="s">
        <v>152</v>
      </c>
      <c r="K101" t="s">
        <v>267</v>
      </c>
      <c r="L101">
        <v>0</v>
      </c>
      <c r="M101">
        <v>5</v>
      </c>
      <c r="N101">
        <v>4044</v>
      </c>
      <c r="O101" s="8">
        <f>VLOOKUP(N101,[1]Dettaglio!$B$9:$F$4144,5,FALSE)</f>
        <v>0</v>
      </c>
      <c r="P101" s="19"/>
      <c r="Q101" s="42"/>
      <c r="R101" s="1">
        <f t="shared" si="18"/>
        <v>1.03725</v>
      </c>
      <c r="S101" s="1">
        <f t="shared" si="24"/>
        <v>1.07</v>
      </c>
      <c r="T101" s="1">
        <f t="shared" si="28"/>
        <v>1.07</v>
      </c>
      <c r="U101" s="3">
        <f t="shared" si="29"/>
        <v>5</v>
      </c>
      <c r="V101" s="10">
        <v>5</v>
      </c>
      <c r="W101" s="10">
        <v>32</v>
      </c>
      <c r="X101" s="11">
        <f t="shared" si="25"/>
        <v>800</v>
      </c>
      <c r="Z101" s="12">
        <v>13</v>
      </c>
      <c r="AA101" s="13">
        <f t="shared" si="26"/>
        <v>325</v>
      </c>
      <c r="AB101" s="9">
        <f t="shared" si="27"/>
        <v>1.0522222221999999</v>
      </c>
      <c r="AC101" s="9">
        <f t="shared" si="21"/>
        <v>1.07</v>
      </c>
      <c r="AD101" s="9">
        <f t="shared" si="30"/>
        <v>1.07</v>
      </c>
      <c r="AE101" s="3">
        <f t="shared" si="31"/>
        <v>5</v>
      </c>
      <c r="AH101" s="9"/>
      <c r="AI101" s="1"/>
      <c r="AJ101" s="1"/>
      <c r="AK101" s="3"/>
      <c r="AL101" s="3"/>
      <c r="AM101" s="3"/>
      <c r="AQ101" s="3"/>
      <c r="AR101" s="3"/>
      <c r="AS101" s="3"/>
      <c r="AV101" s="3"/>
      <c r="AW101" s="3"/>
    </row>
    <row r="102" spans="1:49" x14ac:dyDescent="0.2">
      <c r="A102">
        <v>4023</v>
      </c>
      <c r="B102" t="s">
        <v>270</v>
      </c>
      <c r="C102" t="s">
        <v>74</v>
      </c>
      <c r="D102" s="7">
        <v>40002</v>
      </c>
      <c r="E102" t="s">
        <v>264</v>
      </c>
      <c r="F102" t="s">
        <v>23</v>
      </c>
      <c r="G102" t="s">
        <v>265</v>
      </c>
      <c r="H102" t="s">
        <v>266</v>
      </c>
      <c r="I102" t="s">
        <v>24</v>
      </c>
      <c r="J102" t="s">
        <v>271</v>
      </c>
      <c r="K102" t="s">
        <v>271</v>
      </c>
      <c r="L102">
        <v>0</v>
      </c>
      <c r="M102">
        <v>2.08</v>
      </c>
      <c r="N102">
        <v>4022</v>
      </c>
      <c r="O102" s="8">
        <f>VLOOKUP(N102,[1]Dettaglio!$B$9:$F$4144,5,FALSE)</f>
        <v>16895.82</v>
      </c>
      <c r="P102" s="19"/>
      <c r="Q102" s="42"/>
      <c r="R102" s="1">
        <f t="shared" si="18"/>
        <v>1.03725</v>
      </c>
      <c r="S102" s="1">
        <f t="shared" si="24"/>
        <v>1.07</v>
      </c>
      <c r="T102" s="1">
        <f t="shared" si="28"/>
        <v>1.07</v>
      </c>
      <c r="U102" s="3">
        <f t="shared" si="29"/>
        <v>5</v>
      </c>
      <c r="V102" s="10">
        <v>5</v>
      </c>
      <c r="W102" s="10">
        <v>32</v>
      </c>
      <c r="X102" s="11">
        <f t="shared" si="25"/>
        <v>800</v>
      </c>
      <c r="Z102" s="12">
        <v>13</v>
      </c>
      <c r="AA102" s="13">
        <f t="shared" si="26"/>
        <v>325</v>
      </c>
      <c r="AB102" s="9">
        <f t="shared" si="27"/>
        <v>1.0522222221999999</v>
      </c>
      <c r="AC102" s="9">
        <f t="shared" si="21"/>
        <v>1.0522222221999999</v>
      </c>
      <c r="AD102" s="9">
        <f t="shared" si="30"/>
        <v>1.0522222221999999</v>
      </c>
      <c r="AE102" s="3">
        <f t="shared" si="31"/>
        <v>5</v>
      </c>
      <c r="AH102" s="9"/>
      <c r="AI102" s="1"/>
      <c r="AJ102" s="1"/>
      <c r="AK102" s="3"/>
      <c r="AL102" s="3"/>
      <c r="AM102" s="3"/>
      <c r="AQ102" s="3"/>
      <c r="AR102" s="3"/>
      <c r="AS102" s="3"/>
      <c r="AV102" s="3"/>
      <c r="AW102" s="3"/>
    </row>
    <row r="103" spans="1:49" x14ac:dyDescent="0.2">
      <c r="A103">
        <v>3533</v>
      </c>
      <c r="B103" t="s">
        <v>272</v>
      </c>
      <c r="C103" t="s">
        <v>273</v>
      </c>
      <c r="D103" s="7">
        <v>39875</v>
      </c>
      <c r="E103" t="s">
        <v>264</v>
      </c>
      <c r="F103" t="s">
        <v>23</v>
      </c>
      <c r="G103" t="s">
        <v>265</v>
      </c>
      <c r="H103" t="s">
        <v>266</v>
      </c>
      <c r="I103" t="s">
        <v>24</v>
      </c>
      <c r="J103" t="s">
        <v>152</v>
      </c>
      <c r="K103" t="s">
        <v>267</v>
      </c>
      <c r="L103">
        <v>0</v>
      </c>
      <c r="M103">
        <v>5</v>
      </c>
      <c r="N103">
        <v>1262</v>
      </c>
      <c r="O103" s="8">
        <f>VLOOKUP(N103,[1]Dettaglio!$B$9:$F$4144,5,FALSE)</f>
        <v>0</v>
      </c>
      <c r="P103" s="19"/>
      <c r="Q103" s="42"/>
      <c r="R103" s="1">
        <f t="shared" si="18"/>
        <v>1.03725</v>
      </c>
      <c r="S103" s="1">
        <f t="shared" si="24"/>
        <v>1.07</v>
      </c>
      <c r="T103" s="1">
        <f t="shared" si="28"/>
        <v>1.07</v>
      </c>
      <c r="U103" s="3">
        <f t="shared" si="29"/>
        <v>5</v>
      </c>
      <c r="V103" s="10">
        <v>5</v>
      </c>
      <c r="W103" s="10">
        <v>32</v>
      </c>
      <c r="X103" s="11">
        <f t="shared" si="25"/>
        <v>800</v>
      </c>
      <c r="Z103" s="12">
        <v>13</v>
      </c>
      <c r="AA103" s="13">
        <f t="shared" si="26"/>
        <v>325</v>
      </c>
      <c r="AB103" s="9">
        <f t="shared" si="27"/>
        <v>1.0522222221999999</v>
      </c>
      <c r="AC103" s="9">
        <f t="shared" si="21"/>
        <v>1.07</v>
      </c>
      <c r="AD103" s="9">
        <f t="shared" si="30"/>
        <v>1.07</v>
      </c>
      <c r="AE103" s="3">
        <f t="shared" si="31"/>
        <v>5</v>
      </c>
      <c r="AH103" s="9"/>
      <c r="AI103" s="1"/>
      <c r="AJ103" s="1"/>
      <c r="AK103" s="3"/>
      <c r="AL103" s="3"/>
      <c r="AM103" s="3"/>
      <c r="AQ103" s="3"/>
      <c r="AR103" s="3"/>
      <c r="AS103" s="3"/>
      <c r="AV103" s="3"/>
      <c r="AW103" s="3"/>
    </row>
    <row r="104" spans="1:49" x14ac:dyDescent="0.2">
      <c r="A104">
        <v>1103</v>
      </c>
      <c r="B104" t="s">
        <v>274</v>
      </c>
      <c r="C104" t="s">
        <v>275</v>
      </c>
      <c r="D104" s="7">
        <v>40072</v>
      </c>
      <c r="E104" t="s">
        <v>264</v>
      </c>
      <c r="F104" t="s">
        <v>23</v>
      </c>
      <c r="G104" t="s">
        <v>265</v>
      </c>
      <c r="H104" t="s">
        <v>266</v>
      </c>
      <c r="I104" t="s">
        <v>24</v>
      </c>
      <c r="J104" t="s">
        <v>276</v>
      </c>
      <c r="K104" t="s">
        <v>276</v>
      </c>
      <c r="L104">
        <v>3.36</v>
      </c>
      <c r="M104">
        <v>0</v>
      </c>
      <c r="N104">
        <v>1102</v>
      </c>
      <c r="O104" s="8">
        <f>VLOOKUP(N104,[1]Dettaglio!$B$9:$F$4144,5,FALSE)</f>
        <v>18646.59</v>
      </c>
      <c r="P104" s="19"/>
      <c r="Q104" s="42"/>
      <c r="R104" s="1">
        <f t="shared" si="18"/>
        <v>1.03725</v>
      </c>
      <c r="S104" s="1">
        <f t="shared" si="24"/>
        <v>1.07</v>
      </c>
      <c r="T104" s="1">
        <f t="shared" si="28"/>
        <v>1.07</v>
      </c>
      <c r="U104" s="3">
        <f t="shared" si="29"/>
        <v>5</v>
      </c>
      <c r="V104" s="10">
        <v>5</v>
      </c>
      <c r="W104" s="10">
        <v>32</v>
      </c>
      <c r="X104" s="11">
        <f t="shared" si="25"/>
        <v>800</v>
      </c>
      <c r="Z104" s="12">
        <v>13</v>
      </c>
      <c r="AA104" s="13">
        <f t="shared" si="26"/>
        <v>325</v>
      </c>
      <c r="AB104" s="9">
        <f t="shared" si="27"/>
        <v>1.0522222221999999</v>
      </c>
      <c r="AC104" s="9">
        <f t="shared" si="21"/>
        <v>1.0522222221999999</v>
      </c>
      <c r="AD104" s="9">
        <f t="shared" si="30"/>
        <v>1.0522222221999999</v>
      </c>
      <c r="AE104" s="3">
        <f t="shared" si="31"/>
        <v>5</v>
      </c>
      <c r="AH104" s="9"/>
      <c r="AI104" s="1"/>
      <c r="AJ104" s="1"/>
      <c r="AK104" s="3"/>
      <c r="AL104" s="3"/>
      <c r="AM104" s="3"/>
      <c r="AQ104" s="3"/>
      <c r="AR104" s="3"/>
      <c r="AS104" s="3"/>
      <c r="AV104" s="3"/>
      <c r="AW104" s="3"/>
    </row>
    <row r="105" spans="1:49" x14ac:dyDescent="0.2">
      <c r="A105">
        <v>4071</v>
      </c>
      <c r="B105" t="s">
        <v>102</v>
      </c>
      <c r="C105" t="s">
        <v>277</v>
      </c>
      <c r="D105" s="7">
        <v>39873</v>
      </c>
      <c r="E105" t="s">
        <v>264</v>
      </c>
      <c r="F105" t="s">
        <v>23</v>
      </c>
      <c r="G105" t="s">
        <v>265</v>
      </c>
      <c r="H105" t="s">
        <v>266</v>
      </c>
      <c r="I105" t="s">
        <v>24</v>
      </c>
      <c r="J105" t="s">
        <v>152</v>
      </c>
      <c r="K105" t="s">
        <v>267</v>
      </c>
      <c r="L105">
        <v>0</v>
      </c>
      <c r="M105">
        <v>5</v>
      </c>
      <c r="N105">
        <v>4070</v>
      </c>
      <c r="O105" s="8">
        <f>VLOOKUP(N105,[1]Dettaglio!$B$9:$F$4144,5,FALSE)</f>
        <v>0</v>
      </c>
      <c r="P105" s="19"/>
      <c r="Q105" s="42"/>
      <c r="R105" s="1">
        <f t="shared" si="18"/>
        <v>1.03725</v>
      </c>
      <c r="S105" s="1">
        <f t="shared" si="24"/>
        <v>1.07</v>
      </c>
      <c r="T105" s="1">
        <f t="shared" si="28"/>
        <v>1.07</v>
      </c>
      <c r="U105" s="3">
        <f t="shared" si="29"/>
        <v>5</v>
      </c>
      <c r="V105" s="10">
        <v>5</v>
      </c>
      <c r="W105" s="10">
        <v>32</v>
      </c>
      <c r="X105" s="11">
        <f t="shared" si="25"/>
        <v>800</v>
      </c>
      <c r="Z105" s="12">
        <v>13</v>
      </c>
      <c r="AA105" s="13">
        <f t="shared" si="26"/>
        <v>325</v>
      </c>
      <c r="AB105" s="9">
        <f t="shared" si="27"/>
        <v>1.0522222221999999</v>
      </c>
      <c r="AC105" s="9">
        <f t="shared" si="21"/>
        <v>1.07</v>
      </c>
      <c r="AD105" s="9">
        <f t="shared" si="30"/>
        <v>1.07</v>
      </c>
      <c r="AE105" s="3">
        <f t="shared" si="31"/>
        <v>5</v>
      </c>
      <c r="AH105" s="9"/>
      <c r="AI105" s="1"/>
      <c r="AJ105" s="1"/>
      <c r="AK105" s="3"/>
      <c r="AL105" s="3"/>
      <c r="AM105" s="3"/>
      <c r="AQ105" s="3"/>
      <c r="AR105" s="3"/>
      <c r="AS105" s="3"/>
      <c r="AV105" s="3"/>
      <c r="AW105" s="3"/>
    </row>
    <row r="106" spans="1:49" x14ac:dyDescent="0.2">
      <c r="A106">
        <v>4011</v>
      </c>
      <c r="B106" t="s">
        <v>278</v>
      </c>
      <c r="C106" t="s">
        <v>72</v>
      </c>
      <c r="D106" s="7">
        <v>40197</v>
      </c>
      <c r="E106" t="s">
        <v>264</v>
      </c>
      <c r="F106" t="s">
        <v>23</v>
      </c>
      <c r="G106" t="s">
        <v>265</v>
      </c>
      <c r="H106" t="s">
        <v>266</v>
      </c>
      <c r="I106" t="s">
        <v>24</v>
      </c>
      <c r="J106" t="s">
        <v>152</v>
      </c>
      <c r="K106" t="s">
        <v>267</v>
      </c>
      <c r="L106">
        <v>0</v>
      </c>
      <c r="M106">
        <v>5</v>
      </c>
      <c r="N106">
        <v>4010</v>
      </c>
      <c r="O106" s="8">
        <f>VLOOKUP(N106,[1]Dettaglio!$B$9:$F$4144,5,FALSE)</f>
        <v>0</v>
      </c>
      <c r="P106" s="19"/>
      <c r="Q106" s="42"/>
      <c r="R106" s="1">
        <f t="shared" si="18"/>
        <v>1.03725</v>
      </c>
      <c r="S106" s="1">
        <f t="shared" si="24"/>
        <v>1.07</v>
      </c>
      <c r="T106" s="1">
        <f t="shared" si="28"/>
        <v>1.07</v>
      </c>
      <c r="U106" s="3">
        <f t="shared" si="29"/>
        <v>5</v>
      </c>
      <c r="V106" s="10">
        <v>5</v>
      </c>
      <c r="W106" s="10">
        <v>32</v>
      </c>
      <c r="X106" s="11">
        <f t="shared" si="25"/>
        <v>800</v>
      </c>
      <c r="Z106" s="12">
        <v>13</v>
      </c>
      <c r="AA106" s="13">
        <f t="shared" si="26"/>
        <v>325</v>
      </c>
      <c r="AB106" s="9">
        <f t="shared" si="27"/>
        <v>1.0522222221999999</v>
      </c>
      <c r="AC106" s="9">
        <f t="shared" si="21"/>
        <v>1.07</v>
      </c>
      <c r="AD106" s="9">
        <f t="shared" si="30"/>
        <v>1.07</v>
      </c>
      <c r="AE106" s="3">
        <f t="shared" si="31"/>
        <v>5</v>
      </c>
      <c r="AH106" s="9"/>
      <c r="AI106" s="1"/>
      <c r="AJ106" s="1"/>
      <c r="AK106" s="3"/>
      <c r="AL106" s="3"/>
      <c r="AM106" s="3"/>
      <c r="AQ106" s="3"/>
      <c r="AR106" s="3"/>
      <c r="AS106" s="3"/>
      <c r="AV106" s="3"/>
      <c r="AW106" s="3"/>
    </row>
    <row r="107" spans="1:49" x14ac:dyDescent="0.2">
      <c r="A107">
        <v>2030</v>
      </c>
      <c r="B107" t="s">
        <v>279</v>
      </c>
      <c r="C107" t="s">
        <v>93</v>
      </c>
      <c r="D107" s="7">
        <v>40150</v>
      </c>
      <c r="E107" t="s">
        <v>264</v>
      </c>
      <c r="F107" t="s">
        <v>23</v>
      </c>
      <c r="G107" t="s">
        <v>265</v>
      </c>
      <c r="H107" t="s">
        <v>266</v>
      </c>
      <c r="I107" t="s">
        <v>24</v>
      </c>
      <c r="J107" t="s">
        <v>280</v>
      </c>
      <c r="K107" t="s">
        <v>280</v>
      </c>
      <c r="L107">
        <v>0</v>
      </c>
      <c r="M107">
        <v>1.26</v>
      </c>
      <c r="N107">
        <v>2028</v>
      </c>
      <c r="O107" s="8">
        <f>VLOOKUP(N107,[1]Dettaglio!$B$9:$F$4144,5,FALSE)</f>
        <v>7833.02</v>
      </c>
      <c r="P107" s="19"/>
      <c r="Q107" s="42"/>
      <c r="R107" s="1">
        <f t="shared" si="18"/>
        <v>1.03725</v>
      </c>
      <c r="S107" s="1">
        <f t="shared" si="24"/>
        <v>1.07</v>
      </c>
      <c r="T107" s="1">
        <f t="shared" si="28"/>
        <v>1.07</v>
      </c>
      <c r="U107" s="3">
        <f t="shared" si="29"/>
        <v>5</v>
      </c>
      <c r="V107" s="10">
        <v>5</v>
      </c>
      <c r="W107" s="10">
        <v>32</v>
      </c>
      <c r="X107" s="11">
        <f t="shared" si="25"/>
        <v>800</v>
      </c>
      <c r="Z107" s="12">
        <v>13</v>
      </c>
      <c r="AA107" s="13">
        <f t="shared" si="26"/>
        <v>325</v>
      </c>
      <c r="AB107" s="9">
        <f t="shared" si="27"/>
        <v>1.0522222221999999</v>
      </c>
      <c r="AC107" s="9">
        <f t="shared" si="21"/>
        <v>1.0522222221999999</v>
      </c>
      <c r="AD107" s="9">
        <f t="shared" si="30"/>
        <v>1.0522222221999999</v>
      </c>
      <c r="AE107" s="3">
        <f t="shared" si="31"/>
        <v>5</v>
      </c>
      <c r="AH107" s="9"/>
      <c r="AI107" s="1"/>
      <c r="AJ107" s="1"/>
      <c r="AK107" s="3"/>
      <c r="AL107" s="3"/>
      <c r="AM107" s="3"/>
      <c r="AQ107" s="3"/>
      <c r="AR107" s="3"/>
      <c r="AS107" s="3"/>
      <c r="AV107" s="3"/>
      <c r="AW107" s="3"/>
    </row>
    <row r="108" spans="1:49" x14ac:dyDescent="0.2">
      <c r="A108">
        <v>4076</v>
      </c>
      <c r="B108" t="s">
        <v>281</v>
      </c>
      <c r="C108" t="s">
        <v>86</v>
      </c>
      <c r="D108" s="7">
        <v>40113</v>
      </c>
      <c r="E108" t="s">
        <v>264</v>
      </c>
      <c r="F108" t="s">
        <v>23</v>
      </c>
      <c r="G108" t="s">
        <v>265</v>
      </c>
      <c r="H108" t="s">
        <v>266</v>
      </c>
      <c r="I108" t="s">
        <v>24</v>
      </c>
      <c r="J108" t="s">
        <v>152</v>
      </c>
      <c r="K108" t="s">
        <v>267</v>
      </c>
      <c r="L108">
        <v>0</v>
      </c>
      <c r="M108">
        <v>5</v>
      </c>
      <c r="N108">
        <v>4075</v>
      </c>
      <c r="O108" s="8">
        <f>VLOOKUP(N108,[1]Dettaglio!$B$9:$F$4144,5,FALSE)</f>
        <v>0</v>
      </c>
      <c r="P108" s="19"/>
      <c r="Q108" s="42"/>
      <c r="R108" s="1">
        <f t="shared" si="18"/>
        <v>1.03725</v>
      </c>
      <c r="S108" s="1">
        <f t="shared" si="24"/>
        <v>1.07</v>
      </c>
      <c r="T108" s="1">
        <f t="shared" si="28"/>
        <v>1.07</v>
      </c>
      <c r="U108" s="3">
        <f t="shared" si="29"/>
        <v>5</v>
      </c>
      <c r="V108" s="10">
        <v>5</v>
      </c>
      <c r="W108" s="10">
        <v>32</v>
      </c>
      <c r="X108" s="11">
        <f t="shared" si="25"/>
        <v>800</v>
      </c>
      <c r="Z108" s="12">
        <v>13</v>
      </c>
      <c r="AA108" s="13">
        <f t="shared" si="26"/>
        <v>325</v>
      </c>
      <c r="AB108" s="9">
        <f t="shared" si="27"/>
        <v>1.0522222221999999</v>
      </c>
      <c r="AC108" s="9">
        <f t="shared" si="21"/>
        <v>1.07</v>
      </c>
      <c r="AD108" s="9">
        <f t="shared" si="30"/>
        <v>1.07</v>
      </c>
      <c r="AE108" s="3">
        <f t="shared" si="31"/>
        <v>5</v>
      </c>
      <c r="AH108" s="9"/>
      <c r="AI108" s="1"/>
      <c r="AJ108" s="1"/>
      <c r="AK108" s="3"/>
      <c r="AL108" s="3"/>
      <c r="AM108" s="3"/>
      <c r="AQ108" s="3"/>
      <c r="AR108" s="3"/>
      <c r="AS108" s="3"/>
      <c r="AV108" s="3"/>
      <c r="AW108" s="3"/>
    </row>
    <row r="109" spans="1:49" x14ac:dyDescent="0.2">
      <c r="A109">
        <v>1161</v>
      </c>
      <c r="B109" t="s">
        <v>282</v>
      </c>
      <c r="C109" t="s">
        <v>122</v>
      </c>
      <c r="D109" s="7">
        <v>39981</v>
      </c>
      <c r="E109" t="s">
        <v>264</v>
      </c>
      <c r="F109" t="s">
        <v>23</v>
      </c>
      <c r="G109" t="s">
        <v>265</v>
      </c>
      <c r="H109" t="s">
        <v>266</v>
      </c>
      <c r="I109" t="s">
        <v>24</v>
      </c>
      <c r="J109" t="s">
        <v>283</v>
      </c>
      <c r="K109" t="s">
        <v>283</v>
      </c>
      <c r="L109">
        <v>0</v>
      </c>
      <c r="M109">
        <v>2.09</v>
      </c>
      <c r="N109">
        <v>1160</v>
      </c>
      <c r="O109" s="8">
        <f>VLOOKUP(N109,[1]Dettaglio!$B$9:$F$4144,5,FALSE)</f>
        <v>17003.39</v>
      </c>
      <c r="P109" s="19"/>
      <c r="Q109" s="42"/>
      <c r="R109" s="1">
        <f t="shared" si="18"/>
        <v>1.03725</v>
      </c>
      <c r="S109" s="1">
        <f t="shared" si="24"/>
        <v>1.07</v>
      </c>
      <c r="T109" s="1">
        <f t="shared" si="28"/>
        <v>1.07</v>
      </c>
      <c r="U109" s="3">
        <f t="shared" si="29"/>
        <v>5</v>
      </c>
      <c r="V109" s="10">
        <v>5</v>
      </c>
      <c r="W109" s="10">
        <v>32</v>
      </c>
      <c r="X109" s="11">
        <f t="shared" si="25"/>
        <v>800</v>
      </c>
      <c r="Z109" s="12">
        <v>13</v>
      </c>
      <c r="AA109" s="13">
        <f t="shared" si="26"/>
        <v>325</v>
      </c>
      <c r="AB109" s="9">
        <f t="shared" si="27"/>
        <v>1.0522222221999999</v>
      </c>
      <c r="AC109" s="9">
        <f t="shared" si="21"/>
        <v>1.0522222221999999</v>
      </c>
      <c r="AD109" s="9">
        <f t="shared" si="30"/>
        <v>1.0522222221999999</v>
      </c>
      <c r="AE109" s="3">
        <f t="shared" si="31"/>
        <v>5</v>
      </c>
      <c r="AH109" s="9"/>
      <c r="AI109" s="1"/>
      <c r="AJ109" s="1"/>
      <c r="AK109" s="3"/>
      <c r="AL109" s="3"/>
      <c r="AM109" s="3"/>
      <c r="AQ109" s="3"/>
      <c r="AR109" s="3"/>
      <c r="AS109" s="3"/>
      <c r="AV109" s="3"/>
      <c r="AW109" s="3"/>
    </row>
    <row r="110" spans="1:49" x14ac:dyDescent="0.2">
      <c r="A110">
        <v>1060</v>
      </c>
      <c r="B110" t="s">
        <v>284</v>
      </c>
      <c r="C110" t="s">
        <v>95</v>
      </c>
      <c r="D110" s="7">
        <v>39968</v>
      </c>
      <c r="E110" t="s">
        <v>264</v>
      </c>
      <c r="F110" t="s">
        <v>23</v>
      </c>
      <c r="G110" t="s">
        <v>265</v>
      </c>
      <c r="H110" t="s">
        <v>266</v>
      </c>
      <c r="I110" t="s">
        <v>24</v>
      </c>
      <c r="J110" t="s">
        <v>152</v>
      </c>
      <c r="K110" t="s">
        <v>267</v>
      </c>
      <c r="L110">
        <v>0</v>
      </c>
      <c r="M110">
        <v>5</v>
      </c>
      <c r="N110">
        <v>1059</v>
      </c>
      <c r="O110" s="8">
        <f>VLOOKUP(N110,[1]Dettaglio!$B$9:$F$4144,5,FALSE)</f>
        <v>0</v>
      </c>
      <c r="P110" s="19"/>
      <c r="Q110" s="42"/>
      <c r="R110" s="1">
        <f t="shared" si="18"/>
        <v>1.03725</v>
      </c>
      <c r="S110" s="1">
        <f t="shared" si="24"/>
        <v>1.07</v>
      </c>
      <c r="T110" s="1">
        <f t="shared" si="28"/>
        <v>1.07</v>
      </c>
      <c r="U110" s="3">
        <f t="shared" si="29"/>
        <v>5</v>
      </c>
      <c r="V110" s="10">
        <v>5</v>
      </c>
      <c r="W110" s="10">
        <v>32</v>
      </c>
      <c r="X110" s="11">
        <f t="shared" si="25"/>
        <v>800</v>
      </c>
      <c r="Z110" s="12">
        <v>13</v>
      </c>
      <c r="AA110" s="13">
        <f t="shared" si="26"/>
        <v>325</v>
      </c>
      <c r="AB110" s="9">
        <f t="shared" si="27"/>
        <v>1.0522222221999999</v>
      </c>
      <c r="AC110" s="9">
        <f t="shared" si="21"/>
        <v>1.07</v>
      </c>
      <c r="AD110" s="9">
        <f t="shared" si="30"/>
        <v>1.07</v>
      </c>
      <c r="AE110" s="3">
        <f t="shared" si="31"/>
        <v>5</v>
      </c>
      <c r="AH110" s="9"/>
      <c r="AI110" s="1"/>
      <c r="AJ110" s="1"/>
      <c r="AK110" s="3"/>
      <c r="AL110" s="3"/>
      <c r="AM110" s="3"/>
      <c r="AQ110" s="3"/>
      <c r="AR110" s="3"/>
      <c r="AS110" s="3"/>
      <c r="AV110" s="3"/>
      <c r="AW110" s="3"/>
    </row>
    <row r="111" spans="1:49" x14ac:dyDescent="0.2">
      <c r="A111">
        <v>3581</v>
      </c>
      <c r="B111" t="s">
        <v>285</v>
      </c>
      <c r="C111" t="s">
        <v>286</v>
      </c>
      <c r="D111" s="7">
        <v>40127</v>
      </c>
      <c r="E111" t="s">
        <v>264</v>
      </c>
      <c r="F111" t="s">
        <v>23</v>
      </c>
      <c r="G111" t="s">
        <v>265</v>
      </c>
      <c r="H111" t="s">
        <v>266</v>
      </c>
      <c r="I111" t="s">
        <v>24</v>
      </c>
      <c r="J111" t="s">
        <v>152</v>
      </c>
      <c r="K111" t="s">
        <v>267</v>
      </c>
      <c r="L111">
        <v>0</v>
      </c>
      <c r="M111">
        <v>5</v>
      </c>
      <c r="N111">
        <v>4056</v>
      </c>
      <c r="O111" s="8">
        <f>VLOOKUP(N111,[1]Dettaglio!$B$9:$F$4144,5,FALSE)</f>
        <v>0</v>
      </c>
      <c r="P111" s="19"/>
      <c r="Q111" s="42"/>
      <c r="R111" s="1">
        <f t="shared" si="18"/>
        <v>1.03725</v>
      </c>
      <c r="S111" s="1">
        <f t="shared" si="24"/>
        <v>1.07</v>
      </c>
      <c r="T111" s="1">
        <f t="shared" si="28"/>
        <v>1.07</v>
      </c>
      <c r="U111" s="3">
        <f t="shared" si="29"/>
        <v>5</v>
      </c>
      <c r="V111" s="10">
        <v>5</v>
      </c>
      <c r="W111" s="10">
        <v>32</v>
      </c>
      <c r="X111" s="11">
        <f t="shared" si="25"/>
        <v>800</v>
      </c>
      <c r="Z111" s="12">
        <v>13</v>
      </c>
      <c r="AA111" s="13">
        <f t="shared" si="26"/>
        <v>325</v>
      </c>
      <c r="AB111" s="9">
        <f t="shared" si="27"/>
        <v>1.0522222221999999</v>
      </c>
      <c r="AC111" s="9">
        <f t="shared" si="21"/>
        <v>1.07</v>
      </c>
      <c r="AD111" s="9">
        <f t="shared" si="30"/>
        <v>1.07</v>
      </c>
      <c r="AE111" s="3">
        <f t="shared" si="31"/>
        <v>5</v>
      </c>
      <c r="AH111" s="9"/>
      <c r="AI111" s="1"/>
      <c r="AJ111" s="1"/>
      <c r="AK111" s="3"/>
      <c r="AL111" s="3"/>
      <c r="AM111" s="3"/>
      <c r="AQ111" s="3"/>
      <c r="AR111" s="3"/>
      <c r="AS111" s="3"/>
      <c r="AV111" s="3"/>
      <c r="AW111" s="3"/>
    </row>
    <row r="112" spans="1:49" x14ac:dyDescent="0.2">
      <c r="A112">
        <v>3861</v>
      </c>
      <c r="B112" t="s">
        <v>287</v>
      </c>
      <c r="C112" t="s">
        <v>224</v>
      </c>
      <c r="D112" s="7">
        <v>39852</v>
      </c>
      <c r="E112" t="s">
        <v>264</v>
      </c>
      <c r="F112" t="s">
        <v>23</v>
      </c>
      <c r="G112" t="s">
        <v>265</v>
      </c>
      <c r="H112" t="s">
        <v>266</v>
      </c>
      <c r="I112" t="s">
        <v>24</v>
      </c>
      <c r="J112" t="s">
        <v>152</v>
      </c>
      <c r="K112" t="s">
        <v>267</v>
      </c>
      <c r="L112">
        <v>0</v>
      </c>
      <c r="M112">
        <v>5</v>
      </c>
      <c r="N112">
        <v>2367</v>
      </c>
      <c r="O112" s="8">
        <f>VLOOKUP(N112,[1]Dettaglio!$B$9:$F$4144,5,FALSE)</f>
        <v>0</v>
      </c>
      <c r="P112" s="19"/>
      <c r="Q112" s="42"/>
      <c r="R112" s="1">
        <f t="shared" si="18"/>
        <v>1.03725</v>
      </c>
      <c r="S112" s="1">
        <f t="shared" si="24"/>
        <v>1.07</v>
      </c>
      <c r="T112" s="1">
        <f t="shared" si="28"/>
        <v>1.07</v>
      </c>
      <c r="U112" s="3">
        <f t="shared" si="29"/>
        <v>5</v>
      </c>
      <c r="V112" s="10">
        <v>5</v>
      </c>
      <c r="W112" s="10">
        <v>32</v>
      </c>
      <c r="X112" s="11">
        <f t="shared" si="25"/>
        <v>800</v>
      </c>
      <c r="Z112" s="12">
        <v>13</v>
      </c>
      <c r="AA112" s="13">
        <f t="shared" si="26"/>
        <v>325</v>
      </c>
      <c r="AB112" s="9">
        <f t="shared" si="27"/>
        <v>1.0522222221999999</v>
      </c>
      <c r="AC112" s="9">
        <f t="shared" si="21"/>
        <v>1.07</v>
      </c>
      <c r="AD112" s="9">
        <f t="shared" si="30"/>
        <v>1.07</v>
      </c>
      <c r="AE112" s="3">
        <f t="shared" si="31"/>
        <v>5</v>
      </c>
      <c r="AH112" s="9"/>
      <c r="AI112" s="1"/>
      <c r="AJ112" s="1"/>
      <c r="AK112" s="3"/>
      <c r="AL112" s="3"/>
      <c r="AM112" s="3"/>
      <c r="AQ112" s="3"/>
      <c r="AR112" s="3"/>
      <c r="AS112" s="3"/>
      <c r="AV112" s="3"/>
      <c r="AW112" s="3"/>
    </row>
    <row r="113" spans="1:49" x14ac:dyDescent="0.2">
      <c r="A113">
        <v>1137</v>
      </c>
      <c r="B113" t="s">
        <v>288</v>
      </c>
      <c r="C113" t="s">
        <v>289</v>
      </c>
      <c r="D113" s="7">
        <v>40086</v>
      </c>
      <c r="E113" t="s">
        <v>264</v>
      </c>
      <c r="F113" t="s">
        <v>23</v>
      </c>
      <c r="G113" t="s">
        <v>265</v>
      </c>
      <c r="H113" t="s">
        <v>266</v>
      </c>
      <c r="I113" t="s">
        <v>24</v>
      </c>
      <c r="J113" t="s">
        <v>290</v>
      </c>
      <c r="K113" t="s">
        <v>290</v>
      </c>
      <c r="L113">
        <v>0</v>
      </c>
      <c r="M113">
        <v>1.1399999999999999</v>
      </c>
      <c r="N113">
        <v>1136</v>
      </c>
      <c r="O113" s="8">
        <f>VLOOKUP(N113,[1]Dettaglio!$B$9:$F$4144,5,FALSE)</f>
        <v>5253.63</v>
      </c>
      <c r="P113" s="19"/>
      <c r="Q113" s="42"/>
      <c r="R113" s="1">
        <f t="shared" si="18"/>
        <v>1.03725</v>
      </c>
      <c r="S113" s="1">
        <f t="shared" si="24"/>
        <v>1.07</v>
      </c>
      <c r="T113" s="1">
        <f t="shared" si="28"/>
        <v>1.07</v>
      </c>
      <c r="U113" s="3">
        <f t="shared" si="29"/>
        <v>5</v>
      </c>
      <c r="V113" s="10">
        <v>5</v>
      </c>
      <c r="W113" s="10">
        <v>32</v>
      </c>
      <c r="X113" s="11">
        <f t="shared" si="25"/>
        <v>800</v>
      </c>
      <c r="Z113" s="12">
        <v>13</v>
      </c>
      <c r="AA113" s="13">
        <f t="shared" si="26"/>
        <v>325</v>
      </c>
      <c r="AB113" s="9">
        <f t="shared" si="27"/>
        <v>1.0522222221999999</v>
      </c>
      <c r="AC113" s="9">
        <f t="shared" si="21"/>
        <v>1.0522222221999999</v>
      </c>
      <c r="AD113" s="9">
        <f t="shared" si="30"/>
        <v>1.0522222221999999</v>
      </c>
      <c r="AE113" s="3">
        <f t="shared" si="31"/>
        <v>5</v>
      </c>
      <c r="AH113" s="9"/>
      <c r="AI113" s="1"/>
      <c r="AJ113" s="1"/>
      <c r="AK113" s="3"/>
      <c r="AL113" s="3"/>
      <c r="AM113" s="3"/>
      <c r="AQ113" s="3"/>
      <c r="AR113" s="3"/>
      <c r="AS113" s="3"/>
      <c r="AV113" s="3"/>
      <c r="AW113" s="3"/>
    </row>
    <row r="114" spans="1:49" x14ac:dyDescent="0.2">
      <c r="A114">
        <v>1982</v>
      </c>
      <c r="B114" t="s">
        <v>291</v>
      </c>
      <c r="C114" t="s">
        <v>44</v>
      </c>
      <c r="D114" s="7">
        <v>40091</v>
      </c>
      <c r="E114" t="s">
        <v>264</v>
      </c>
      <c r="F114" t="s">
        <v>23</v>
      </c>
      <c r="G114" t="s">
        <v>265</v>
      </c>
      <c r="H114" t="s">
        <v>292</v>
      </c>
      <c r="I114" t="s">
        <v>24</v>
      </c>
      <c r="J114" t="s">
        <v>62</v>
      </c>
      <c r="K114" t="s">
        <v>62</v>
      </c>
      <c r="L114">
        <v>0</v>
      </c>
      <c r="M114">
        <v>2.1</v>
      </c>
      <c r="N114">
        <v>1981</v>
      </c>
      <c r="O114" s="8">
        <f>VLOOKUP(N114,[1]Dettaglio!$B$9:$F$4144,5,FALSE)</f>
        <v>17104.61</v>
      </c>
      <c r="P114" s="19"/>
      <c r="Q114" s="42"/>
      <c r="R114" s="1">
        <f t="shared" si="18"/>
        <v>1.03725</v>
      </c>
      <c r="S114" s="1">
        <f t="shared" si="24"/>
        <v>1.07</v>
      </c>
      <c r="T114" s="1">
        <f t="shared" si="28"/>
        <v>1.07</v>
      </c>
      <c r="U114" s="3">
        <f t="shared" si="29"/>
        <v>5</v>
      </c>
      <c r="V114" s="10">
        <v>5</v>
      </c>
      <c r="W114" s="10">
        <v>32</v>
      </c>
      <c r="X114" s="11">
        <f t="shared" si="25"/>
        <v>800</v>
      </c>
      <c r="Z114" s="12">
        <v>13</v>
      </c>
      <c r="AA114" s="13">
        <f t="shared" si="26"/>
        <v>325</v>
      </c>
      <c r="AB114" s="9">
        <f t="shared" si="27"/>
        <v>1.0522222221999999</v>
      </c>
      <c r="AC114" s="9">
        <f t="shared" si="21"/>
        <v>1.0522222221999999</v>
      </c>
      <c r="AD114" s="9">
        <f t="shared" si="30"/>
        <v>1.0522222221999999</v>
      </c>
      <c r="AE114" s="3">
        <f t="shared" si="31"/>
        <v>5</v>
      </c>
      <c r="AH114" s="9"/>
      <c r="AI114" s="1"/>
      <c r="AJ114" s="1"/>
      <c r="AK114" s="3"/>
      <c r="AL114" s="3"/>
      <c r="AM114" s="3"/>
      <c r="AQ114" s="3"/>
      <c r="AR114" s="3"/>
      <c r="AS114" s="3"/>
      <c r="AV114" s="3"/>
      <c r="AW114" s="3"/>
    </row>
    <row r="115" spans="1:49" x14ac:dyDescent="0.2">
      <c r="A115">
        <v>1986</v>
      </c>
      <c r="B115" t="s">
        <v>293</v>
      </c>
      <c r="C115" t="s">
        <v>294</v>
      </c>
      <c r="D115" s="7">
        <v>39992</v>
      </c>
      <c r="E115" t="s">
        <v>264</v>
      </c>
      <c r="F115" t="s">
        <v>23</v>
      </c>
      <c r="G115" t="s">
        <v>265</v>
      </c>
      <c r="H115" t="s">
        <v>292</v>
      </c>
      <c r="I115" t="s">
        <v>24</v>
      </c>
      <c r="J115" t="s">
        <v>152</v>
      </c>
      <c r="K115" t="s">
        <v>267</v>
      </c>
      <c r="L115">
        <v>0</v>
      </c>
      <c r="M115">
        <v>5</v>
      </c>
      <c r="N115">
        <v>1985</v>
      </c>
      <c r="O115" s="8">
        <f>VLOOKUP(N115,[1]Dettaglio!$B$9:$F$4144,5,FALSE)</f>
        <v>0</v>
      </c>
      <c r="P115" s="19"/>
      <c r="Q115" s="42"/>
      <c r="R115" s="1">
        <f t="shared" si="18"/>
        <v>1.03725</v>
      </c>
      <c r="S115" s="1">
        <f t="shared" si="24"/>
        <v>1.07</v>
      </c>
      <c r="T115" s="1">
        <f t="shared" si="28"/>
        <v>1.07</v>
      </c>
      <c r="U115" s="3">
        <f t="shared" si="29"/>
        <v>5</v>
      </c>
      <c r="V115" s="10">
        <v>5</v>
      </c>
      <c r="W115" s="10">
        <v>32</v>
      </c>
      <c r="X115" s="11">
        <f t="shared" si="25"/>
        <v>800</v>
      </c>
      <c r="Z115" s="12">
        <v>13</v>
      </c>
      <c r="AA115" s="13">
        <f t="shared" si="26"/>
        <v>325</v>
      </c>
      <c r="AB115" s="9">
        <f t="shared" si="27"/>
        <v>1.0522222221999999</v>
      </c>
      <c r="AC115" s="9">
        <f t="shared" si="21"/>
        <v>1.07</v>
      </c>
      <c r="AD115" s="9">
        <f t="shared" si="30"/>
        <v>1.07</v>
      </c>
      <c r="AE115" s="3">
        <f t="shared" si="31"/>
        <v>5</v>
      </c>
      <c r="AH115" s="9"/>
      <c r="AI115" s="1"/>
      <c r="AJ115" s="1"/>
      <c r="AK115" s="3"/>
      <c r="AL115" s="3"/>
      <c r="AM115" s="3"/>
      <c r="AQ115" s="3"/>
      <c r="AR115" s="3"/>
      <c r="AS115" s="3"/>
      <c r="AV115" s="3"/>
      <c r="AW115" s="3"/>
    </row>
    <row r="116" spans="1:49" x14ac:dyDescent="0.2">
      <c r="A116">
        <v>3521</v>
      </c>
      <c r="B116" t="s">
        <v>295</v>
      </c>
      <c r="C116" t="s">
        <v>230</v>
      </c>
      <c r="D116" s="7">
        <v>39954</v>
      </c>
      <c r="E116" t="s">
        <v>264</v>
      </c>
      <c r="F116" t="s">
        <v>23</v>
      </c>
      <c r="G116" t="s">
        <v>265</v>
      </c>
      <c r="H116" t="s">
        <v>292</v>
      </c>
      <c r="I116" t="s">
        <v>24</v>
      </c>
      <c r="J116" t="s">
        <v>152</v>
      </c>
      <c r="K116" t="s">
        <v>267</v>
      </c>
      <c r="L116">
        <v>0</v>
      </c>
      <c r="M116">
        <v>5</v>
      </c>
      <c r="N116">
        <v>3520</v>
      </c>
      <c r="O116" s="8">
        <f>VLOOKUP(N116,[1]Dettaglio!$B$9:$F$4144,5,FALSE)</f>
        <v>0</v>
      </c>
      <c r="P116" s="19"/>
      <c r="Q116" s="42"/>
      <c r="R116" s="1">
        <f t="shared" si="18"/>
        <v>1.03725</v>
      </c>
      <c r="S116" s="1">
        <f t="shared" si="24"/>
        <v>1.07</v>
      </c>
      <c r="T116" s="1">
        <f t="shared" si="28"/>
        <v>1.07</v>
      </c>
      <c r="U116" s="3">
        <f t="shared" si="29"/>
        <v>5</v>
      </c>
      <c r="V116" s="10">
        <v>5</v>
      </c>
      <c r="W116" s="10">
        <v>32</v>
      </c>
      <c r="X116" s="11">
        <f t="shared" si="25"/>
        <v>800</v>
      </c>
      <c r="Z116" s="12">
        <v>13</v>
      </c>
      <c r="AA116" s="13">
        <f t="shared" si="26"/>
        <v>325</v>
      </c>
      <c r="AB116" s="9">
        <f t="shared" si="27"/>
        <v>1.0522222221999999</v>
      </c>
      <c r="AC116" s="9">
        <f t="shared" si="21"/>
        <v>1.07</v>
      </c>
      <c r="AD116" s="9">
        <f t="shared" si="30"/>
        <v>1.07</v>
      </c>
      <c r="AE116" s="3">
        <f t="shared" si="31"/>
        <v>5</v>
      </c>
      <c r="AH116" s="9"/>
      <c r="AI116" s="1"/>
      <c r="AJ116" s="1"/>
      <c r="AK116" s="3"/>
      <c r="AL116" s="3"/>
      <c r="AM116" s="3"/>
      <c r="AQ116" s="3"/>
      <c r="AR116" s="3"/>
      <c r="AS116" s="3"/>
      <c r="AV116" s="3"/>
      <c r="AW116" s="3"/>
    </row>
    <row r="117" spans="1:49" x14ac:dyDescent="0.2">
      <c r="A117">
        <v>2006</v>
      </c>
      <c r="B117" t="s">
        <v>296</v>
      </c>
      <c r="C117" t="s">
        <v>297</v>
      </c>
      <c r="D117" s="7">
        <v>39934</v>
      </c>
      <c r="E117" t="s">
        <v>264</v>
      </c>
      <c r="F117" t="s">
        <v>23</v>
      </c>
      <c r="G117" t="s">
        <v>265</v>
      </c>
      <c r="H117" t="s">
        <v>292</v>
      </c>
      <c r="I117" t="s">
        <v>24</v>
      </c>
      <c r="J117" t="s">
        <v>75</v>
      </c>
      <c r="K117" t="s">
        <v>75</v>
      </c>
      <c r="L117">
        <v>0</v>
      </c>
      <c r="M117">
        <v>1.08</v>
      </c>
      <c r="N117">
        <v>3772</v>
      </c>
      <c r="O117" s="8">
        <f>VLOOKUP(N117,[1]Dettaglio!$B$9:$F$4144,5,FALSE)</f>
        <v>3332.99</v>
      </c>
      <c r="P117" s="19"/>
      <c r="Q117" s="42"/>
      <c r="R117" s="1">
        <f t="shared" si="18"/>
        <v>1.03725</v>
      </c>
      <c r="S117" s="1">
        <f t="shared" si="24"/>
        <v>1.07</v>
      </c>
      <c r="T117" s="1">
        <f t="shared" si="28"/>
        <v>1.07</v>
      </c>
      <c r="U117" s="3">
        <f t="shared" si="29"/>
        <v>5</v>
      </c>
      <c r="V117" s="10">
        <v>5</v>
      </c>
      <c r="W117" s="10">
        <v>32</v>
      </c>
      <c r="X117" s="11">
        <f t="shared" si="25"/>
        <v>800</v>
      </c>
      <c r="Z117" s="12">
        <v>13</v>
      </c>
      <c r="AA117" s="13">
        <f t="shared" si="26"/>
        <v>325</v>
      </c>
      <c r="AB117" s="9">
        <f t="shared" si="27"/>
        <v>1.0522222221999999</v>
      </c>
      <c r="AC117" s="9">
        <f t="shared" si="21"/>
        <v>1.0522222221999999</v>
      </c>
      <c r="AD117" s="9">
        <f t="shared" si="30"/>
        <v>1.0522222221999999</v>
      </c>
      <c r="AE117" s="3">
        <f t="shared" si="31"/>
        <v>5</v>
      </c>
      <c r="AH117" s="9"/>
      <c r="AI117" s="1"/>
      <c r="AJ117" s="1"/>
      <c r="AK117" s="3"/>
      <c r="AL117" s="3"/>
      <c r="AM117" s="3"/>
      <c r="AQ117" s="3"/>
      <c r="AR117" s="3"/>
      <c r="AS117" s="3"/>
      <c r="AV117" s="3"/>
      <c r="AW117" s="3"/>
    </row>
    <row r="118" spans="1:49" x14ac:dyDescent="0.2">
      <c r="A118">
        <v>2023</v>
      </c>
      <c r="B118" t="s">
        <v>298</v>
      </c>
      <c r="C118" t="s">
        <v>36</v>
      </c>
      <c r="D118" s="7">
        <v>40061</v>
      </c>
      <c r="E118" t="s">
        <v>264</v>
      </c>
      <c r="F118" t="s">
        <v>23</v>
      </c>
      <c r="G118" t="s">
        <v>265</v>
      </c>
      <c r="H118" t="s">
        <v>292</v>
      </c>
      <c r="I118" t="s">
        <v>24</v>
      </c>
      <c r="J118" t="s">
        <v>152</v>
      </c>
      <c r="K118" t="s">
        <v>267</v>
      </c>
      <c r="L118">
        <v>0</v>
      </c>
      <c r="M118">
        <v>5</v>
      </c>
      <c r="N118">
        <v>2022</v>
      </c>
      <c r="O118" s="8">
        <f>VLOOKUP(N118,[1]Dettaglio!$B$9:$F$4144,5,FALSE)</f>
        <v>0</v>
      </c>
      <c r="P118" s="19"/>
      <c r="Q118" s="42"/>
      <c r="R118" s="1">
        <f t="shared" si="18"/>
        <v>1.03725</v>
      </c>
      <c r="S118" s="1">
        <f t="shared" si="24"/>
        <v>1.07</v>
      </c>
      <c r="T118" s="1">
        <f t="shared" si="28"/>
        <v>1.07</v>
      </c>
      <c r="U118" s="3">
        <f t="shared" si="29"/>
        <v>5</v>
      </c>
      <c r="V118" s="10">
        <v>5</v>
      </c>
      <c r="W118" s="10">
        <v>32</v>
      </c>
      <c r="X118" s="11">
        <f t="shared" si="25"/>
        <v>800</v>
      </c>
      <c r="Z118" s="12">
        <v>13</v>
      </c>
      <c r="AA118" s="13">
        <f t="shared" si="26"/>
        <v>325</v>
      </c>
      <c r="AB118" s="9">
        <f t="shared" si="27"/>
        <v>1.0522222221999999</v>
      </c>
      <c r="AC118" s="9">
        <f t="shared" si="21"/>
        <v>1.07</v>
      </c>
      <c r="AD118" s="9">
        <f t="shared" si="30"/>
        <v>1.07</v>
      </c>
      <c r="AE118" s="3">
        <f t="shared" si="31"/>
        <v>5</v>
      </c>
      <c r="AH118" s="9"/>
      <c r="AI118" s="1"/>
      <c r="AJ118" s="1"/>
      <c r="AK118" s="3"/>
      <c r="AL118" s="3"/>
      <c r="AM118" s="3"/>
      <c r="AQ118" s="3"/>
      <c r="AR118" s="3"/>
      <c r="AS118" s="3"/>
      <c r="AV118" s="3"/>
      <c r="AW118" s="3"/>
    </row>
    <row r="119" spans="1:49" x14ac:dyDescent="0.2">
      <c r="A119">
        <v>2034</v>
      </c>
      <c r="B119" t="s">
        <v>299</v>
      </c>
      <c r="C119" t="s">
        <v>102</v>
      </c>
      <c r="D119" s="7">
        <v>39947</v>
      </c>
      <c r="E119" t="s">
        <v>264</v>
      </c>
      <c r="F119" t="s">
        <v>23</v>
      </c>
      <c r="G119" t="s">
        <v>265</v>
      </c>
      <c r="H119" t="s">
        <v>292</v>
      </c>
      <c r="I119" t="s">
        <v>24</v>
      </c>
      <c r="J119" t="s">
        <v>300</v>
      </c>
      <c r="K119" t="s">
        <v>300</v>
      </c>
      <c r="L119">
        <v>0</v>
      </c>
      <c r="M119">
        <v>1.88</v>
      </c>
      <c r="N119">
        <v>3543</v>
      </c>
      <c r="O119" s="8">
        <f>VLOOKUP(N119,[1]Dettaglio!$B$9:$F$4144,5,FALSE)</f>
        <v>15237.95</v>
      </c>
      <c r="P119" s="19"/>
      <c r="Q119" s="42"/>
      <c r="R119" s="1">
        <f t="shared" si="18"/>
        <v>1.03725</v>
      </c>
      <c r="S119" s="1">
        <f t="shared" si="24"/>
        <v>1.07</v>
      </c>
      <c r="T119" s="1">
        <f t="shared" si="28"/>
        <v>1.07</v>
      </c>
      <c r="U119" s="3">
        <f t="shared" si="29"/>
        <v>5</v>
      </c>
      <c r="V119" s="10">
        <v>5</v>
      </c>
      <c r="W119" s="10">
        <v>32</v>
      </c>
      <c r="X119" s="11">
        <f t="shared" si="25"/>
        <v>800</v>
      </c>
      <c r="Z119" s="12">
        <v>13</v>
      </c>
      <c r="AA119" s="13">
        <f t="shared" si="26"/>
        <v>325</v>
      </c>
      <c r="AB119" s="9">
        <f t="shared" si="27"/>
        <v>1.0522222221999999</v>
      </c>
      <c r="AC119" s="9">
        <f t="shared" si="21"/>
        <v>1.0522222221999999</v>
      </c>
      <c r="AD119" s="9">
        <f t="shared" si="30"/>
        <v>1.0522222221999999</v>
      </c>
      <c r="AE119" s="3">
        <f t="shared" si="31"/>
        <v>5</v>
      </c>
      <c r="AH119" s="9"/>
      <c r="AI119" s="1"/>
      <c r="AJ119" s="1"/>
      <c r="AK119" s="3"/>
      <c r="AL119" s="3"/>
      <c r="AM119" s="3"/>
      <c r="AQ119" s="3"/>
      <c r="AR119" s="3"/>
      <c r="AS119" s="3"/>
      <c r="AV119" s="3"/>
      <c r="AW119" s="3"/>
    </row>
    <row r="120" spans="1:49" x14ac:dyDescent="0.2">
      <c r="A120">
        <v>2036</v>
      </c>
      <c r="B120" t="s">
        <v>301</v>
      </c>
      <c r="C120" t="s">
        <v>85</v>
      </c>
      <c r="D120" s="7">
        <v>40131</v>
      </c>
      <c r="E120" t="s">
        <v>264</v>
      </c>
      <c r="F120" t="s">
        <v>23</v>
      </c>
      <c r="G120" t="s">
        <v>265</v>
      </c>
      <c r="H120" t="s">
        <v>292</v>
      </c>
      <c r="I120" t="s">
        <v>24</v>
      </c>
      <c r="J120" t="s">
        <v>152</v>
      </c>
      <c r="K120" t="s">
        <v>267</v>
      </c>
      <c r="L120">
        <v>0</v>
      </c>
      <c r="M120">
        <v>5</v>
      </c>
      <c r="N120">
        <v>2035</v>
      </c>
      <c r="O120" s="8">
        <f>VLOOKUP(N120,[1]Dettaglio!$B$9:$F$4144,5,FALSE)</f>
        <v>0</v>
      </c>
      <c r="P120" s="19"/>
      <c r="Q120" s="42"/>
      <c r="R120" s="1">
        <f t="shared" si="18"/>
        <v>1.03725</v>
      </c>
      <c r="S120" s="1">
        <f t="shared" si="24"/>
        <v>1.07</v>
      </c>
      <c r="T120" s="1">
        <f t="shared" si="28"/>
        <v>1.07</v>
      </c>
      <c r="U120" s="3">
        <f t="shared" si="29"/>
        <v>5</v>
      </c>
      <c r="V120" s="10">
        <v>5</v>
      </c>
      <c r="W120" s="10">
        <v>32</v>
      </c>
      <c r="X120" s="11">
        <f t="shared" si="25"/>
        <v>800</v>
      </c>
      <c r="Z120" s="12">
        <v>13</v>
      </c>
      <c r="AA120" s="13">
        <f t="shared" si="26"/>
        <v>325</v>
      </c>
      <c r="AB120" s="9">
        <f t="shared" si="27"/>
        <v>1.0522222221999999</v>
      </c>
      <c r="AC120" s="9">
        <f t="shared" si="21"/>
        <v>1.07</v>
      </c>
      <c r="AD120" s="9">
        <f t="shared" si="30"/>
        <v>1.07</v>
      </c>
      <c r="AE120" s="3">
        <f t="shared" si="31"/>
        <v>5</v>
      </c>
      <c r="AH120" s="9"/>
      <c r="AI120" s="1"/>
      <c r="AJ120" s="1"/>
      <c r="AK120" s="3"/>
      <c r="AL120" s="3"/>
      <c r="AM120" s="3"/>
      <c r="AQ120" s="3"/>
      <c r="AR120" s="3"/>
      <c r="AS120" s="3"/>
      <c r="AV120" s="3"/>
      <c r="AW120" s="3"/>
    </row>
    <row r="121" spans="1:49" x14ac:dyDescent="0.2">
      <c r="A121">
        <v>4020</v>
      </c>
      <c r="B121" t="s">
        <v>302</v>
      </c>
      <c r="C121" t="s">
        <v>303</v>
      </c>
      <c r="D121" s="7">
        <v>39870</v>
      </c>
      <c r="E121" t="s">
        <v>264</v>
      </c>
      <c r="F121" t="s">
        <v>23</v>
      </c>
      <c r="G121" t="s">
        <v>265</v>
      </c>
      <c r="H121" t="s">
        <v>292</v>
      </c>
      <c r="I121" t="s">
        <v>24</v>
      </c>
      <c r="J121" t="s">
        <v>189</v>
      </c>
      <c r="K121" t="s">
        <v>304</v>
      </c>
      <c r="L121">
        <v>0</v>
      </c>
      <c r="M121">
        <v>1.07</v>
      </c>
      <c r="N121">
        <v>4019</v>
      </c>
      <c r="O121" s="8">
        <f>VLOOKUP(N121,[1]Dettaglio!$B$9:$F$4144,5,FALSE)</f>
        <v>708.92</v>
      </c>
      <c r="P121" s="19"/>
      <c r="Q121" s="42"/>
      <c r="R121" s="1">
        <f t="shared" si="18"/>
        <v>1.03725</v>
      </c>
      <c r="S121" s="1">
        <f t="shared" si="24"/>
        <v>1.07</v>
      </c>
      <c r="T121" s="1">
        <f t="shared" si="28"/>
        <v>1.07</v>
      </c>
      <c r="U121" s="3">
        <f t="shared" si="29"/>
        <v>5</v>
      </c>
      <c r="V121" s="10">
        <v>5</v>
      </c>
      <c r="W121" s="10">
        <v>32</v>
      </c>
      <c r="X121" s="11">
        <f t="shared" si="25"/>
        <v>800</v>
      </c>
      <c r="Z121" s="12">
        <v>13</v>
      </c>
      <c r="AA121" s="13">
        <f t="shared" si="26"/>
        <v>325</v>
      </c>
      <c r="AB121" s="9">
        <f t="shared" si="27"/>
        <v>1.0522222221999999</v>
      </c>
      <c r="AC121" s="9">
        <f t="shared" si="21"/>
        <v>1.07</v>
      </c>
      <c r="AD121" s="9">
        <f t="shared" si="30"/>
        <v>1.07</v>
      </c>
      <c r="AE121" s="3">
        <f t="shared" si="31"/>
        <v>5</v>
      </c>
      <c r="AH121" s="9"/>
      <c r="AI121" s="1"/>
      <c r="AJ121" s="1"/>
      <c r="AK121" s="3"/>
      <c r="AL121" s="3"/>
      <c r="AM121" s="3"/>
      <c r="AQ121" s="3"/>
      <c r="AR121" s="3"/>
      <c r="AS121" s="3"/>
      <c r="AV121" s="3"/>
      <c r="AW121" s="3"/>
    </row>
    <row r="122" spans="1:49" x14ac:dyDescent="0.2">
      <c r="A122">
        <v>2039</v>
      </c>
      <c r="B122" t="s">
        <v>305</v>
      </c>
      <c r="C122" t="s">
        <v>65</v>
      </c>
      <c r="D122" s="7">
        <v>40032</v>
      </c>
      <c r="E122" t="s">
        <v>264</v>
      </c>
      <c r="F122" t="s">
        <v>23</v>
      </c>
      <c r="G122" t="s">
        <v>265</v>
      </c>
      <c r="H122" t="s">
        <v>292</v>
      </c>
      <c r="I122" t="s">
        <v>24</v>
      </c>
      <c r="J122" t="s">
        <v>152</v>
      </c>
      <c r="K122" t="s">
        <v>267</v>
      </c>
      <c r="L122">
        <v>0</v>
      </c>
      <c r="M122">
        <v>5</v>
      </c>
      <c r="N122">
        <v>2038</v>
      </c>
      <c r="O122" s="8">
        <f>VLOOKUP(N122,[1]Dettaglio!$B$9:$F$4144,5,FALSE)</f>
        <v>12671.18</v>
      </c>
      <c r="P122" s="19"/>
      <c r="Q122" s="42"/>
      <c r="R122" s="1">
        <f t="shared" si="18"/>
        <v>1.03725</v>
      </c>
      <c r="S122" s="1">
        <f t="shared" si="24"/>
        <v>1.07</v>
      </c>
      <c r="T122" s="1">
        <f t="shared" si="28"/>
        <v>1.07</v>
      </c>
      <c r="U122" s="3">
        <f t="shared" si="29"/>
        <v>5</v>
      </c>
      <c r="V122" s="10">
        <v>5</v>
      </c>
      <c r="W122" s="10">
        <v>32</v>
      </c>
      <c r="X122" s="11">
        <f t="shared" si="25"/>
        <v>800</v>
      </c>
      <c r="Z122" s="12">
        <v>13</v>
      </c>
      <c r="AA122" s="13">
        <f t="shared" si="26"/>
        <v>325</v>
      </c>
      <c r="AB122" s="9">
        <f t="shared" si="27"/>
        <v>1.0522222221999999</v>
      </c>
      <c r="AC122" s="9">
        <f t="shared" si="21"/>
        <v>1.0522222221999999</v>
      </c>
      <c r="AD122" s="9">
        <f t="shared" si="30"/>
        <v>1.0522222221999999</v>
      </c>
      <c r="AE122" s="3">
        <f t="shared" si="31"/>
        <v>5</v>
      </c>
      <c r="AH122" s="9"/>
      <c r="AI122" s="1"/>
      <c r="AJ122" s="1"/>
      <c r="AK122" s="3"/>
      <c r="AL122" s="3"/>
      <c r="AM122" s="3"/>
      <c r="AQ122" s="3"/>
      <c r="AR122" s="3"/>
      <c r="AS122" s="3"/>
      <c r="AV122" s="3"/>
      <c r="AW122" s="3"/>
    </row>
    <row r="123" spans="1:49" x14ac:dyDescent="0.2">
      <c r="A123">
        <v>1113</v>
      </c>
      <c r="B123" t="s">
        <v>138</v>
      </c>
      <c r="C123" t="s">
        <v>131</v>
      </c>
      <c r="D123" s="7">
        <v>40037</v>
      </c>
      <c r="E123" t="s">
        <v>264</v>
      </c>
      <c r="F123" t="s">
        <v>23</v>
      </c>
      <c r="G123" t="s">
        <v>265</v>
      </c>
      <c r="H123" t="s">
        <v>292</v>
      </c>
      <c r="I123" t="s">
        <v>24</v>
      </c>
      <c r="J123" t="s">
        <v>306</v>
      </c>
      <c r="K123" t="s">
        <v>306</v>
      </c>
      <c r="L123">
        <v>3.68</v>
      </c>
      <c r="M123">
        <v>0</v>
      </c>
      <c r="N123">
        <v>1112</v>
      </c>
      <c r="O123" s="8">
        <f>VLOOKUP(N123,[1]Dettaglio!$B$9:$F$4144,5,FALSE)</f>
        <v>26940.080000000002</v>
      </c>
      <c r="P123" s="19"/>
      <c r="Q123" s="42"/>
      <c r="R123" s="1">
        <f t="shared" si="18"/>
        <v>1.03725</v>
      </c>
      <c r="S123" s="1">
        <f t="shared" si="24"/>
        <v>1.07</v>
      </c>
      <c r="T123" s="1">
        <f t="shared" si="28"/>
        <v>1.07</v>
      </c>
      <c r="U123" s="3">
        <f t="shared" si="29"/>
        <v>5</v>
      </c>
      <c r="V123" s="10">
        <v>5</v>
      </c>
      <c r="W123" s="10">
        <v>32</v>
      </c>
      <c r="X123" s="11">
        <f t="shared" si="25"/>
        <v>800</v>
      </c>
      <c r="Z123" s="12">
        <v>13</v>
      </c>
      <c r="AA123" s="13">
        <f t="shared" si="26"/>
        <v>325</v>
      </c>
      <c r="AB123" s="9">
        <f t="shared" si="27"/>
        <v>1.0522222221999999</v>
      </c>
      <c r="AC123" s="9">
        <f t="shared" si="21"/>
        <v>1.0522222221999999</v>
      </c>
      <c r="AD123" s="9">
        <f t="shared" si="30"/>
        <v>1.0522222221999999</v>
      </c>
      <c r="AE123" s="3">
        <f t="shared" si="31"/>
        <v>5</v>
      </c>
      <c r="AH123" s="9"/>
      <c r="AI123" s="1"/>
      <c r="AJ123" s="1"/>
      <c r="AK123" s="3"/>
      <c r="AL123" s="3"/>
      <c r="AM123" s="3"/>
      <c r="AQ123" s="3"/>
      <c r="AR123" s="3"/>
      <c r="AS123" s="3"/>
      <c r="AV123" s="3"/>
      <c r="AW123" s="3"/>
    </row>
    <row r="124" spans="1:49" x14ac:dyDescent="0.2">
      <c r="A124">
        <v>4081</v>
      </c>
      <c r="B124" t="s">
        <v>307</v>
      </c>
      <c r="C124" t="s">
        <v>158</v>
      </c>
      <c r="D124" s="7">
        <v>39872</v>
      </c>
      <c r="E124" t="s">
        <v>264</v>
      </c>
      <c r="F124" t="s">
        <v>23</v>
      </c>
      <c r="G124" t="s">
        <v>265</v>
      </c>
      <c r="H124" t="s">
        <v>292</v>
      </c>
      <c r="I124" t="s">
        <v>24</v>
      </c>
      <c r="J124" t="s">
        <v>82</v>
      </c>
      <c r="K124" t="s">
        <v>82</v>
      </c>
      <c r="L124">
        <v>0</v>
      </c>
      <c r="M124">
        <v>1.92</v>
      </c>
      <c r="N124">
        <v>1300</v>
      </c>
      <c r="O124" s="8">
        <f>VLOOKUP(N124,[1]Dettaglio!$B$9:$F$4144,5,FALSE)</f>
        <v>15531.49</v>
      </c>
      <c r="P124" s="19"/>
      <c r="Q124" s="42"/>
      <c r="R124" s="1">
        <f t="shared" si="18"/>
        <v>1.03725</v>
      </c>
      <c r="S124" s="1">
        <f t="shared" si="24"/>
        <v>1.07</v>
      </c>
      <c r="T124" s="1">
        <f t="shared" si="28"/>
        <v>1.07</v>
      </c>
      <c r="U124" s="3">
        <f t="shared" si="29"/>
        <v>5</v>
      </c>
      <c r="V124" s="10">
        <v>5</v>
      </c>
      <c r="W124" s="10">
        <v>32</v>
      </c>
      <c r="X124" s="11">
        <f t="shared" si="25"/>
        <v>800</v>
      </c>
      <c r="Z124" s="12">
        <v>13</v>
      </c>
      <c r="AA124" s="13">
        <f t="shared" si="26"/>
        <v>325</v>
      </c>
      <c r="AB124" s="9">
        <f t="shared" si="27"/>
        <v>1.0522222221999999</v>
      </c>
      <c r="AC124" s="9">
        <f t="shared" si="21"/>
        <v>1.0522222221999999</v>
      </c>
      <c r="AD124" s="9">
        <f t="shared" si="30"/>
        <v>1.0522222221999999</v>
      </c>
      <c r="AE124" s="3">
        <f t="shared" si="31"/>
        <v>5</v>
      </c>
      <c r="AH124" s="9"/>
      <c r="AI124" s="1"/>
      <c r="AJ124" s="1"/>
      <c r="AK124" s="3"/>
      <c r="AL124" s="3"/>
      <c r="AM124" s="3"/>
      <c r="AQ124" s="3"/>
      <c r="AR124" s="3"/>
      <c r="AS124" s="3"/>
      <c r="AV124" s="3"/>
      <c r="AW124" s="3"/>
    </row>
    <row r="125" spans="1:49" x14ac:dyDescent="0.2">
      <c r="A125">
        <v>4127</v>
      </c>
      <c r="B125" t="s">
        <v>308</v>
      </c>
      <c r="C125" t="s">
        <v>93</v>
      </c>
      <c r="D125" s="7">
        <v>39949</v>
      </c>
      <c r="E125" t="s">
        <v>264</v>
      </c>
      <c r="F125" t="s">
        <v>23</v>
      </c>
      <c r="G125" t="s">
        <v>265</v>
      </c>
      <c r="H125" t="s">
        <v>292</v>
      </c>
      <c r="I125" t="s">
        <v>24</v>
      </c>
      <c r="J125" t="s">
        <v>152</v>
      </c>
      <c r="K125" t="s">
        <v>267</v>
      </c>
      <c r="L125">
        <v>0</v>
      </c>
      <c r="M125">
        <v>5</v>
      </c>
      <c r="N125">
        <v>4126</v>
      </c>
      <c r="O125" s="8">
        <f>VLOOKUP(N125,[1]Dettaglio!$B$9:$F$4144,5,FALSE)</f>
        <v>0</v>
      </c>
      <c r="P125" s="19"/>
      <c r="Q125" s="42"/>
      <c r="R125" s="1">
        <f t="shared" si="18"/>
        <v>1.03725</v>
      </c>
      <c r="S125" s="1">
        <f t="shared" si="24"/>
        <v>1.07</v>
      </c>
      <c r="T125" s="1">
        <f t="shared" si="28"/>
        <v>1.07</v>
      </c>
      <c r="U125" s="3">
        <f t="shared" si="29"/>
        <v>5</v>
      </c>
      <c r="V125" s="10">
        <v>5</v>
      </c>
      <c r="W125" s="10">
        <v>32</v>
      </c>
      <c r="X125" s="11">
        <f t="shared" si="25"/>
        <v>800</v>
      </c>
      <c r="Z125" s="12">
        <v>13</v>
      </c>
      <c r="AA125" s="13">
        <f t="shared" si="26"/>
        <v>325</v>
      </c>
      <c r="AB125" s="9">
        <f t="shared" si="27"/>
        <v>1.0522222221999999</v>
      </c>
      <c r="AC125" s="9">
        <f t="shared" si="21"/>
        <v>1.07</v>
      </c>
      <c r="AD125" s="9">
        <f t="shared" si="30"/>
        <v>1.07</v>
      </c>
      <c r="AE125" s="3">
        <f t="shared" si="31"/>
        <v>5</v>
      </c>
      <c r="AH125" s="9"/>
      <c r="AI125" s="1"/>
      <c r="AJ125" s="1"/>
      <c r="AK125" s="3"/>
      <c r="AL125" s="3"/>
      <c r="AM125" s="3"/>
      <c r="AQ125" s="3"/>
      <c r="AR125" s="3"/>
      <c r="AS125" s="3"/>
      <c r="AV125" s="3"/>
      <c r="AW125" s="3"/>
    </row>
    <row r="126" spans="1:49" x14ac:dyDescent="0.2">
      <c r="A126">
        <v>1157</v>
      </c>
      <c r="B126" t="s">
        <v>309</v>
      </c>
      <c r="C126" t="s">
        <v>36</v>
      </c>
      <c r="D126" s="7">
        <v>39941</v>
      </c>
      <c r="E126" t="s">
        <v>264</v>
      </c>
      <c r="F126" t="s">
        <v>23</v>
      </c>
      <c r="G126" t="s">
        <v>265</v>
      </c>
      <c r="H126" t="s">
        <v>292</v>
      </c>
      <c r="I126" t="s">
        <v>24</v>
      </c>
      <c r="J126" t="s">
        <v>310</v>
      </c>
      <c r="K126" t="s">
        <v>310</v>
      </c>
      <c r="L126">
        <v>0</v>
      </c>
      <c r="M126">
        <v>2.5299999999999998</v>
      </c>
      <c r="N126">
        <v>1156</v>
      </c>
      <c r="O126" s="8">
        <f>VLOOKUP(N126,[1]Dettaglio!$B$9:$F$4144,5,FALSE)</f>
        <v>20272.55</v>
      </c>
      <c r="P126" s="19"/>
      <c r="Q126" s="42"/>
      <c r="R126" s="1">
        <f t="shared" si="18"/>
        <v>1.03725</v>
      </c>
      <c r="S126" s="1">
        <f t="shared" si="24"/>
        <v>1.07</v>
      </c>
      <c r="T126" s="1">
        <f t="shared" si="28"/>
        <v>1.07</v>
      </c>
      <c r="U126" s="3">
        <f t="shared" si="29"/>
        <v>5</v>
      </c>
      <c r="V126" s="10">
        <v>5</v>
      </c>
      <c r="W126" s="10">
        <v>32</v>
      </c>
      <c r="X126" s="11">
        <f t="shared" si="25"/>
        <v>800</v>
      </c>
      <c r="Z126" s="12">
        <v>13</v>
      </c>
      <c r="AA126" s="13">
        <f t="shared" si="26"/>
        <v>325</v>
      </c>
      <c r="AB126" s="9">
        <f t="shared" si="27"/>
        <v>1.0522222221999999</v>
      </c>
      <c r="AC126" s="9">
        <f t="shared" si="21"/>
        <v>1.0522222221999999</v>
      </c>
      <c r="AD126" s="9">
        <f t="shared" si="30"/>
        <v>1.0522222221999999</v>
      </c>
      <c r="AE126" s="3">
        <f t="shared" si="31"/>
        <v>5</v>
      </c>
      <c r="AH126" s="9"/>
      <c r="AI126" s="1"/>
      <c r="AJ126" s="1"/>
      <c r="AK126" s="3"/>
      <c r="AL126" s="3"/>
      <c r="AM126" s="3"/>
      <c r="AQ126" s="3"/>
      <c r="AR126" s="3"/>
      <c r="AS126" s="3"/>
      <c r="AV126" s="3"/>
      <c r="AW126" s="3"/>
    </row>
    <row r="127" spans="1:49" x14ac:dyDescent="0.2">
      <c r="A127">
        <v>2060</v>
      </c>
      <c r="B127" t="s">
        <v>311</v>
      </c>
      <c r="C127" t="s">
        <v>41</v>
      </c>
      <c r="D127" s="7">
        <v>40165</v>
      </c>
      <c r="E127" t="s">
        <v>264</v>
      </c>
      <c r="F127" t="s">
        <v>23</v>
      </c>
      <c r="G127" t="s">
        <v>265</v>
      </c>
      <c r="H127" t="s">
        <v>292</v>
      </c>
      <c r="I127" t="s">
        <v>24</v>
      </c>
      <c r="J127" t="s">
        <v>312</v>
      </c>
      <c r="K127" t="s">
        <v>312</v>
      </c>
      <c r="L127">
        <v>2.96</v>
      </c>
      <c r="M127">
        <v>0</v>
      </c>
      <c r="N127">
        <v>3768</v>
      </c>
      <c r="O127" s="8">
        <f>VLOOKUP(N127,[1]Dettaglio!$B$9:$F$4144,5,FALSE)</f>
        <v>23008.65</v>
      </c>
      <c r="P127" s="19"/>
      <c r="Q127" s="42"/>
      <c r="R127" s="1">
        <f t="shared" si="18"/>
        <v>1.03725</v>
      </c>
      <c r="S127" s="1">
        <f t="shared" si="24"/>
        <v>1.07</v>
      </c>
      <c r="T127" s="1">
        <f t="shared" si="28"/>
        <v>1.07</v>
      </c>
      <c r="U127" s="3">
        <f t="shared" si="29"/>
        <v>5</v>
      </c>
      <c r="V127" s="10">
        <v>5</v>
      </c>
      <c r="W127" s="10">
        <v>32</v>
      </c>
      <c r="X127" s="11">
        <f t="shared" si="25"/>
        <v>800</v>
      </c>
      <c r="Z127" s="12">
        <v>13</v>
      </c>
      <c r="AA127" s="13">
        <f t="shared" si="26"/>
        <v>325</v>
      </c>
      <c r="AB127" s="9">
        <f t="shared" si="27"/>
        <v>1.0522222221999999</v>
      </c>
      <c r="AC127" s="9">
        <f t="shared" si="21"/>
        <v>1.0522222221999999</v>
      </c>
      <c r="AD127" s="9">
        <f t="shared" si="30"/>
        <v>1.0522222221999999</v>
      </c>
      <c r="AE127" s="3">
        <f t="shared" si="31"/>
        <v>5</v>
      </c>
      <c r="AH127" s="9"/>
      <c r="AI127" s="1"/>
      <c r="AJ127" s="1"/>
      <c r="AK127" s="3"/>
      <c r="AL127" s="3"/>
      <c r="AM127" s="3"/>
      <c r="AQ127" s="3"/>
      <c r="AR127" s="3"/>
      <c r="AS127" s="3"/>
      <c r="AV127" s="3"/>
      <c r="AW127" s="3"/>
    </row>
    <row r="128" spans="1:49" x14ac:dyDescent="0.2">
      <c r="A128">
        <v>2151</v>
      </c>
      <c r="B128" t="s">
        <v>313</v>
      </c>
      <c r="C128" t="s">
        <v>192</v>
      </c>
      <c r="D128" s="7">
        <v>39903</v>
      </c>
      <c r="E128" t="s">
        <v>264</v>
      </c>
      <c r="F128" t="s">
        <v>23</v>
      </c>
      <c r="G128" t="s">
        <v>265</v>
      </c>
      <c r="H128" t="s">
        <v>292</v>
      </c>
      <c r="I128" t="s">
        <v>24</v>
      </c>
      <c r="J128" t="s">
        <v>314</v>
      </c>
      <c r="K128" t="s">
        <v>314</v>
      </c>
      <c r="L128">
        <v>0</v>
      </c>
      <c r="M128">
        <v>1.21</v>
      </c>
      <c r="N128">
        <v>2150</v>
      </c>
      <c r="O128" s="8">
        <f>VLOOKUP(N128,[1]Dettaglio!$B$9:$F$4144,5,FALSE)</f>
        <v>6985.94</v>
      </c>
      <c r="P128" s="19"/>
      <c r="Q128" s="42"/>
      <c r="R128" s="1">
        <f t="shared" si="18"/>
        <v>1.03725</v>
      </c>
      <c r="S128" s="1">
        <f t="shared" si="24"/>
        <v>1.07</v>
      </c>
      <c r="T128" s="1">
        <f t="shared" si="28"/>
        <v>1.07</v>
      </c>
      <c r="U128" s="3">
        <f t="shared" si="29"/>
        <v>5</v>
      </c>
      <c r="V128" s="10">
        <v>5</v>
      </c>
      <c r="W128" s="10">
        <v>32</v>
      </c>
      <c r="X128" s="11">
        <f t="shared" si="25"/>
        <v>800</v>
      </c>
      <c r="Z128" s="12">
        <v>13</v>
      </c>
      <c r="AA128" s="13">
        <f t="shared" si="26"/>
        <v>325</v>
      </c>
      <c r="AB128" s="9">
        <f t="shared" si="27"/>
        <v>1.0522222221999999</v>
      </c>
      <c r="AC128" s="9">
        <f t="shared" si="21"/>
        <v>1.0522222221999999</v>
      </c>
      <c r="AD128" s="9">
        <f t="shared" si="30"/>
        <v>1.0522222221999999</v>
      </c>
      <c r="AE128" s="3">
        <f t="shared" si="31"/>
        <v>5</v>
      </c>
      <c r="AH128" s="9"/>
      <c r="AI128" s="1"/>
      <c r="AJ128" s="1"/>
      <c r="AK128" s="3"/>
      <c r="AL128" s="3"/>
      <c r="AM128" s="3"/>
      <c r="AQ128" s="3"/>
      <c r="AR128" s="3"/>
      <c r="AS128" s="3"/>
      <c r="AV128" s="3"/>
      <c r="AW128" s="3"/>
    </row>
    <row r="129" spans="1:49" x14ac:dyDescent="0.2">
      <c r="A129">
        <v>2066</v>
      </c>
      <c r="B129" t="s">
        <v>315</v>
      </c>
      <c r="C129" t="s">
        <v>316</v>
      </c>
      <c r="D129" s="7">
        <v>39836</v>
      </c>
      <c r="E129" t="s">
        <v>264</v>
      </c>
      <c r="F129" t="s">
        <v>23</v>
      </c>
      <c r="G129" t="s">
        <v>265</v>
      </c>
      <c r="H129" t="s">
        <v>292</v>
      </c>
      <c r="I129" t="s">
        <v>24</v>
      </c>
      <c r="J129" t="s">
        <v>152</v>
      </c>
      <c r="K129" t="s">
        <v>267</v>
      </c>
      <c r="L129">
        <v>0</v>
      </c>
      <c r="M129">
        <v>5</v>
      </c>
      <c r="N129">
        <v>2065</v>
      </c>
      <c r="O129" s="8">
        <f>VLOOKUP(N129,[1]Dettaglio!$B$9:$F$4144,5,FALSE)</f>
        <v>0</v>
      </c>
      <c r="P129" s="19"/>
      <c r="Q129" s="42"/>
      <c r="R129" s="1">
        <f t="shared" si="18"/>
        <v>1.03725</v>
      </c>
      <c r="S129" s="1">
        <f t="shared" si="24"/>
        <v>1.07</v>
      </c>
      <c r="T129" s="1">
        <f t="shared" si="28"/>
        <v>1.07</v>
      </c>
      <c r="U129" s="3">
        <f t="shared" si="29"/>
        <v>5</v>
      </c>
      <c r="V129" s="10">
        <v>5</v>
      </c>
      <c r="W129" s="10">
        <v>32</v>
      </c>
      <c r="X129" s="11">
        <f t="shared" si="25"/>
        <v>800</v>
      </c>
      <c r="Z129" s="12">
        <v>13</v>
      </c>
      <c r="AA129" s="13">
        <f t="shared" si="26"/>
        <v>325</v>
      </c>
      <c r="AB129" s="9">
        <f t="shared" si="27"/>
        <v>1.0522222221999999</v>
      </c>
      <c r="AC129" s="9">
        <f t="shared" si="21"/>
        <v>1.07</v>
      </c>
      <c r="AD129" s="9">
        <f t="shared" si="30"/>
        <v>1.07</v>
      </c>
      <c r="AE129" s="3">
        <f t="shared" si="31"/>
        <v>5</v>
      </c>
      <c r="AH129" s="9"/>
      <c r="AI129" s="1"/>
      <c r="AJ129" s="1"/>
      <c r="AK129" s="3"/>
      <c r="AL129" s="3"/>
      <c r="AM129" s="3"/>
      <c r="AQ129" s="3"/>
      <c r="AR129" s="3"/>
      <c r="AS129" s="3"/>
      <c r="AV129" s="3"/>
      <c r="AW129" s="3"/>
    </row>
    <row r="130" spans="1:49" x14ac:dyDescent="0.2">
      <c r="A130">
        <v>1131</v>
      </c>
      <c r="B130" t="s">
        <v>317</v>
      </c>
      <c r="C130" t="s">
        <v>318</v>
      </c>
      <c r="D130" s="7">
        <v>40210</v>
      </c>
      <c r="E130" t="s">
        <v>264</v>
      </c>
      <c r="F130" t="s">
        <v>23</v>
      </c>
      <c r="G130" t="s">
        <v>265</v>
      </c>
      <c r="H130" t="s">
        <v>292</v>
      </c>
      <c r="I130" t="s">
        <v>24</v>
      </c>
      <c r="J130" t="s">
        <v>67</v>
      </c>
      <c r="K130" t="s">
        <v>67</v>
      </c>
      <c r="L130">
        <v>0</v>
      </c>
      <c r="M130">
        <v>1.51</v>
      </c>
      <c r="N130">
        <v>1130</v>
      </c>
      <c r="O130" s="8">
        <f>VLOOKUP(N130,[1]Dettaglio!$B$9:$F$4144,5,FALSE)</f>
        <v>11353.25</v>
      </c>
      <c r="P130" s="19"/>
      <c r="Q130" s="42"/>
      <c r="R130" s="1">
        <f t="shared" si="18"/>
        <v>1.03725</v>
      </c>
      <c r="S130" s="1">
        <f t="shared" si="24"/>
        <v>1.07</v>
      </c>
      <c r="T130" s="1">
        <f t="shared" si="28"/>
        <v>1.07</v>
      </c>
      <c r="U130" s="3">
        <f t="shared" si="29"/>
        <v>5</v>
      </c>
      <c r="V130" s="10">
        <v>5</v>
      </c>
      <c r="W130" s="10">
        <v>32</v>
      </c>
      <c r="X130" s="11">
        <f t="shared" si="25"/>
        <v>800</v>
      </c>
      <c r="Z130" s="12">
        <v>13</v>
      </c>
      <c r="AA130" s="13">
        <f t="shared" si="26"/>
        <v>325</v>
      </c>
      <c r="AB130" s="9">
        <f t="shared" si="27"/>
        <v>1.0522222221999999</v>
      </c>
      <c r="AC130" s="9">
        <f t="shared" si="21"/>
        <v>1.0522222221999999</v>
      </c>
      <c r="AD130" s="9">
        <f t="shared" si="30"/>
        <v>1.0522222221999999</v>
      </c>
      <c r="AE130" s="3">
        <f t="shared" si="31"/>
        <v>5</v>
      </c>
      <c r="AH130" s="9"/>
      <c r="AI130" s="1"/>
      <c r="AJ130" s="1"/>
      <c r="AK130" s="3"/>
      <c r="AL130" s="3"/>
      <c r="AM130" s="3"/>
      <c r="AQ130" s="3"/>
      <c r="AR130" s="3"/>
      <c r="AS130" s="3"/>
      <c r="AV130" s="3"/>
      <c r="AW130" s="3"/>
    </row>
    <row r="131" spans="1:49" x14ac:dyDescent="0.2">
      <c r="A131">
        <v>1978</v>
      </c>
      <c r="B131" t="s">
        <v>153</v>
      </c>
      <c r="C131" t="s">
        <v>183</v>
      </c>
      <c r="D131" s="7">
        <v>39808</v>
      </c>
      <c r="E131" t="s">
        <v>264</v>
      </c>
      <c r="F131" t="s">
        <v>23</v>
      </c>
      <c r="G131" t="s">
        <v>265</v>
      </c>
      <c r="H131" t="s">
        <v>319</v>
      </c>
      <c r="I131" t="s">
        <v>24</v>
      </c>
      <c r="J131" t="s">
        <v>320</v>
      </c>
      <c r="K131" t="s">
        <v>320</v>
      </c>
      <c r="L131">
        <v>2.4300000000000002</v>
      </c>
      <c r="M131">
        <v>0</v>
      </c>
      <c r="N131">
        <v>1977</v>
      </c>
      <c r="O131" s="8">
        <f>VLOOKUP(N131,[1]Dettaglio!$B$9:$F$4144,5,FALSE)</f>
        <v>19538.75</v>
      </c>
      <c r="P131" s="19"/>
      <c r="Q131" s="42"/>
      <c r="R131" s="1">
        <f t="shared" si="18"/>
        <v>1.03725</v>
      </c>
      <c r="S131" s="1">
        <f t="shared" si="24"/>
        <v>1.07</v>
      </c>
      <c r="T131" s="1">
        <f t="shared" si="28"/>
        <v>1.07</v>
      </c>
      <c r="U131" s="3">
        <f t="shared" si="29"/>
        <v>5</v>
      </c>
      <c r="V131" s="10">
        <v>5</v>
      </c>
      <c r="W131" s="10">
        <v>32</v>
      </c>
      <c r="X131" s="11">
        <f t="shared" si="25"/>
        <v>800</v>
      </c>
      <c r="Z131" s="12">
        <v>13</v>
      </c>
      <c r="AA131" s="13">
        <f t="shared" si="26"/>
        <v>325</v>
      </c>
      <c r="AB131" s="9">
        <f t="shared" si="27"/>
        <v>1.0522222221999999</v>
      </c>
      <c r="AC131" s="9">
        <f t="shared" si="21"/>
        <v>1.0522222221999999</v>
      </c>
      <c r="AD131" s="9">
        <f t="shared" si="30"/>
        <v>1.0522222221999999</v>
      </c>
      <c r="AE131" s="3">
        <f t="shared" si="31"/>
        <v>5</v>
      </c>
      <c r="AH131" s="9"/>
      <c r="AI131" s="1"/>
      <c r="AJ131" s="1"/>
      <c r="AK131" s="3"/>
      <c r="AL131" s="3"/>
      <c r="AM131" s="3"/>
      <c r="AQ131" s="3"/>
      <c r="AR131" s="3"/>
      <c r="AS131" s="3"/>
      <c r="AV131" s="3"/>
      <c r="AW131" s="3"/>
    </row>
    <row r="132" spans="1:49" x14ac:dyDescent="0.2">
      <c r="A132">
        <v>1980</v>
      </c>
      <c r="B132" t="s">
        <v>321</v>
      </c>
      <c r="C132" t="s">
        <v>26</v>
      </c>
      <c r="D132" s="7">
        <v>39678</v>
      </c>
      <c r="E132" t="s">
        <v>264</v>
      </c>
      <c r="F132" t="s">
        <v>23</v>
      </c>
      <c r="G132" t="s">
        <v>265</v>
      </c>
      <c r="H132" t="s">
        <v>319</v>
      </c>
      <c r="I132" t="s">
        <v>24</v>
      </c>
      <c r="J132" t="s">
        <v>152</v>
      </c>
      <c r="K132" t="s">
        <v>267</v>
      </c>
      <c r="L132">
        <v>0</v>
      </c>
      <c r="M132">
        <v>5</v>
      </c>
      <c r="N132">
        <v>1979</v>
      </c>
      <c r="O132" s="8">
        <f>VLOOKUP(N132,[1]Dettaglio!$B$9:$F$4144,5,FALSE)</f>
        <v>42856.6</v>
      </c>
      <c r="P132" s="19"/>
      <c r="Q132" s="42"/>
      <c r="R132" s="1">
        <f t="shared" si="18"/>
        <v>1.03725</v>
      </c>
      <c r="S132" s="1">
        <f t="shared" si="24"/>
        <v>1.07</v>
      </c>
      <c r="T132" s="1">
        <f t="shared" si="28"/>
        <v>1.07</v>
      </c>
      <c r="U132" s="3">
        <f t="shared" si="29"/>
        <v>5</v>
      </c>
      <c r="V132" s="10">
        <v>5</v>
      </c>
      <c r="W132" s="10">
        <v>32</v>
      </c>
      <c r="X132" s="11">
        <f t="shared" si="25"/>
        <v>800</v>
      </c>
      <c r="Z132" s="12">
        <v>13</v>
      </c>
      <c r="AA132" s="13">
        <f t="shared" si="26"/>
        <v>325</v>
      </c>
      <c r="AB132" s="9">
        <f t="shared" si="27"/>
        <v>1.0522222221999999</v>
      </c>
      <c r="AC132" s="9">
        <f t="shared" si="21"/>
        <v>1.0522222221999999</v>
      </c>
      <c r="AD132" s="9">
        <f t="shared" si="30"/>
        <v>1.0522222221999999</v>
      </c>
      <c r="AE132" s="3">
        <f t="shared" si="31"/>
        <v>5</v>
      </c>
      <c r="AH132" s="9"/>
      <c r="AI132" s="1"/>
      <c r="AJ132" s="1"/>
      <c r="AK132" s="3"/>
      <c r="AL132" s="3"/>
      <c r="AM132" s="3"/>
      <c r="AQ132" s="3"/>
      <c r="AR132" s="3"/>
      <c r="AS132" s="3"/>
      <c r="AV132" s="3"/>
      <c r="AW132" s="3"/>
    </row>
    <row r="133" spans="1:49" x14ac:dyDescent="0.2">
      <c r="A133">
        <v>3753</v>
      </c>
      <c r="B133" t="s">
        <v>322</v>
      </c>
      <c r="C133" t="s">
        <v>261</v>
      </c>
      <c r="D133" s="7">
        <v>39605</v>
      </c>
      <c r="E133" t="s">
        <v>264</v>
      </c>
      <c r="F133" t="s">
        <v>88</v>
      </c>
      <c r="G133" t="s">
        <v>265</v>
      </c>
      <c r="H133" t="s">
        <v>319</v>
      </c>
      <c r="I133" t="s">
        <v>24</v>
      </c>
      <c r="J133">
        <v>1</v>
      </c>
      <c r="K133" t="s">
        <v>323</v>
      </c>
      <c r="L133">
        <v>0</v>
      </c>
      <c r="M133">
        <v>0</v>
      </c>
      <c r="N133">
        <v>3752</v>
      </c>
      <c r="O133" s="8">
        <f>VLOOKUP(N133,[1]Dettaglio!$B$9:$F$4144,5,FALSE)</f>
        <v>0</v>
      </c>
      <c r="P133" s="19"/>
      <c r="Q133" s="42"/>
      <c r="R133" s="1">
        <f t="shared" si="18"/>
        <v>1.03725</v>
      </c>
      <c r="S133" s="1">
        <f t="shared" si="24"/>
        <v>1.07</v>
      </c>
      <c r="T133" s="1">
        <f t="shared" si="28"/>
        <v>1.07</v>
      </c>
      <c r="U133" s="3">
        <f t="shared" si="29"/>
        <v>5</v>
      </c>
      <c r="V133" s="10">
        <v>5</v>
      </c>
      <c r="W133" s="10">
        <v>32</v>
      </c>
      <c r="X133" s="11">
        <f t="shared" si="25"/>
        <v>800</v>
      </c>
      <c r="Z133" s="12">
        <v>13</v>
      </c>
      <c r="AA133" s="13">
        <f t="shared" si="26"/>
        <v>325</v>
      </c>
      <c r="AB133" s="9">
        <f t="shared" si="27"/>
        <v>1.0522222221999999</v>
      </c>
      <c r="AC133" s="9">
        <f t="shared" si="21"/>
        <v>1.07</v>
      </c>
      <c r="AD133" s="9">
        <f t="shared" si="30"/>
        <v>1.07</v>
      </c>
      <c r="AE133" s="3">
        <f t="shared" si="31"/>
        <v>5</v>
      </c>
      <c r="AH133" s="9"/>
      <c r="AI133" s="1"/>
      <c r="AJ133" s="1"/>
      <c r="AK133" s="3"/>
      <c r="AL133" s="3"/>
      <c r="AM133" s="3"/>
      <c r="AQ133" s="3"/>
      <c r="AR133" s="3"/>
      <c r="AS133" s="3"/>
      <c r="AV133" s="3"/>
      <c r="AW133" s="3"/>
    </row>
    <row r="134" spans="1:49" x14ac:dyDescent="0.2">
      <c r="A134">
        <v>2005</v>
      </c>
      <c r="B134" t="s">
        <v>324</v>
      </c>
      <c r="C134" t="s">
        <v>325</v>
      </c>
      <c r="D134" s="7">
        <v>39458</v>
      </c>
      <c r="E134" t="s">
        <v>264</v>
      </c>
      <c r="F134" t="s">
        <v>23</v>
      </c>
      <c r="G134" t="s">
        <v>265</v>
      </c>
      <c r="H134" t="s">
        <v>319</v>
      </c>
      <c r="I134" t="s">
        <v>24</v>
      </c>
      <c r="J134" t="s">
        <v>103</v>
      </c>
      <c r="K134" t="s">
        <v>103</v>
      </c>
      <c r="L134">
        <v>0</v>
      </c>
      <c r="M134">
        <v>1.42</v>
      </c>
      <c r="N134">
        <v>3777</v>
      </c>
      <c r="O134" s="8">
        <f>VLOOKUP(N134,[1]Dettaglio!$B$9:$F$4144,5,FALSE)</f>
        <v>10316.280000000001</v>
      </c>
      <c r="P134" s="19"/>
      <c r="Q134" s="42"/>
      <c r="R134" s="1">
        <f t="shared" si="18"/>
        <v>1.03725</v>
      </c>
      <c r="S134" s="1">
        <f t="shared" si="24"/>
        <v>1.07</v>
      </c>
      <c r="T134" s="1">
        <f t="shared" si="28"/>
        <v>1.07</v>
      </c>
      <c r="U134" s="3">
        <f t="shared" si="29"/>
        <v>5</v>
      </c>
      <c r="V134" s="10">
        <v>5</v>
      </c>
      <c r="W134" s="10">
        <v>32</v>
      </c>
      <c r="X134" s="11">
        <f t="shared" si="25"/>
        <v>800</v>
      </c>
      <c r="Z134" s="12">
        <v>13</v>
      </c>
      <c r="AA134" s="13">
        <f t="shared" si="26"/>
        <v>325</v>
      </c>
      <c r="AB134" s="9">
        <f t="shared" si="27"/>
        <v>1.0522222221999999</v>
      </c>
      <c r="AC134" s="9">
        <f t="shared" si="21"/>
        <v>1.0522222221999999</v>
      </c>
      <c r="AD134" s="9">
        <f t="shared" si="30"/>
        <v>1.0522222221999999</v>
      </c>
      <c r="AE134" s="3">
        <f t="shared" si="31"/>
        <v>5</v>
      </c>
      <c r="AH134" s="9"/>
      <c r="AI134" s="1"/>
      <c r="AJ134" s="1"/>
      <c r="AK134" s="3"/>
      <c r="AL134" s="3"/>
      <c r="AM134" s="3"/>
      <c r="AQ134" s="3"/>
      <c r="AR134" s="3"/>
      <c r="AS134" s="3"/>
      <c r="AV134" s="3"/>
      <c r="AW134" s="3"/>
    </row>
    <row r="135" spans="1:49" x14ac:dyDescent="0.2">
      <c r="A135">
        <v>2008</v>
      </c>
      <c r="B135" t="s">
        <v>326</v>
      </c>
      <c r="C135" t="s">
        <v>303</v>
      </c>
      <c r="D135" s="7">
        <v>39648</v>
      </c>
      <c r="E135" t="s">
        <v>264</v>
      </c>
      <c r="F135" t="s">
        <v>23</v>
      </c>
      <c r="G135" t="s">
        <v>265</v>
      </c>
      <c r="H135" t="s">
        <v>319</v>
      </c>
      <c r="I135" t="s">
        <v>24</v>
      </c>
      <c r="J135" t="s">
        <v>152</v>
      </c>
      <c r="K135" t="s">
        <v>267</v>
      </c>
      <c r="L135">
        <v>0</v>
      </c>
      <c r="M135">
        <v>5</v>
      </c>
      <c r="N135">
        <v>3776</v>
      </c>
      <c r="O135" s="8">
        <f>VLOOKUP(N135,[1]Dettaglio!$B$9:$F$4144,5,FALSE)</f>
        <v>6976.18</v>
      </c>
      <c r="P135" s="19"/>
      <c r="Q135" s="42"/>
      <c r="R135" s="1">
        <f t="shared" si="18"/>
        <v>1.03725</v>
      </c>
      <c r="S135" s="1">
        <f t="shared" si="24"/>
        <v>1.07</v>
      </c>
      <c r="T135" s="1">
        <f t="shared" si="28"/>
        <v>1.07</v>
      </c>
      <c r="U135" s="3">
        <f t="shared" si="29"/>
        <v>5</v>
      </c>
      <c r="V135" s="10">
        <v>5</v>
      </c>
      <c r="W135" s="10">
        <v>32</v>
      </c>
      <c r="X135" s="11">
        <f t="shared" si="25"/>
        <v>800</v>
      </c>
      <c r="Z135" s="12">
        <v>13</v>
      </c>
      <c r="AA135" s="13">
        <f t="shared" si="26"/>
        <v>325</v>
      </c>
      <c r="AB135" s="9">
        <f t="shared" si="27"/>
        <v>1.0522222221999999</v>
      </c>
      <c r="AC135" s="9">
        <f t="shared" si="21"/>
        <v>1.0522222221999999</v>
      </c>
      <c r="AD135" s="9">
        <f t="shared" si="30"/>
        <v>1.0522222221999999</v>
      </c>
      <c r="AE135" s="3">
        <f t="shared" si="31"/>
        <v>5</v>
      </c>
      <c r="AH135" s="9"/>
      <c r="AI135" s="1"/>
      <c r="AJ135" s="1"/>
      <c r="AK135" s="3"/>
      <c r="AL135" s="3"/>
      <c r="AM135" s="3"/>
      <c r="AQ135" s="3"/>
      <c r="AR135" s="3"/>
      <c r="AS135" s="3"/>
      <c r="AV135" s="3"/>
      <c r="AW135" s="3"/>
    </row>
    <row r="136" spans="1:49" x14ac:dyDescent="0.2">
      <c r="A136">
        <v>4007</v>
      </c>
      <c r="B136" t="s">
        <v>327</v>
      </c>
      <c r="C136" t="s">
        <v>328</v>
      </c>
      <c r="D136" s="7">
        <v>39470</v>
      </c>
      <c r="E136" t="s">
        <v>264</v>
      </c>
      <c r="F136" t="s">
        <v>88</v>
      </c>
      <c r="G136" t="s">
        <v>265</v>
      </c>
      <c r="H136" t="s">
        <v>319</v>
      </c>
      <c r="I136" t="s">
        <v>24</v>
      </c>
      <c r="J136">
        <v>1</v>
      </c>
      <c r="K136" t="s">
        <v>323</v>
      </c>
      <c r="L136">
        <v>0</v>
      </c>
      <c r="M136">
        <v>0</v>
      </c>
      <c r="N136">
        <v>4006</v>
      </c>
      <c r="O136" s="8">
        <f>VLOOKUP(N136,[1]Dettaglio!$B$9:$F$4144,5,FALSE)</f>
        <v>1152.25</v>
      </c>
      <c r="P136" s="19"/>
      <c r="Q136" s="42"/>
      <c r="R136" s="1">
        <f t="shared" si="18"/>
        <v>1.03725</v>
      </c>
      <c r="S136" s="1">
        <f t="shared" si="24"/>
        <v>1.07</v>
      </c>
      <c r="T136" s="1">
        <f t="shared" si="28"/>
        <v>1.07</v>
      </c>
      <c r="U136" s="3">
        <f t="shared" si="29"/>
        <v>5</v>
      </c>
      <c r="V136" s="10">
        <v>5</v>
      </c>
      <c r="W136" s="10">
        <v>32</v>
      </c>
      <c r="X136" s="11">
        <f t="shared" si="25"/>
        <v>800</v>
      </c>
      <c r="Z136" s="12">
        <v>13</v>
      </c>
      <c r="AA136" s="13">
        <f t="shared" si="26"/>
        <v>325</v>
      </c>
      <c r="AB136" s="9">
        <f t="shared" si="27"/>
        <v>1.0522222221999999</v>
      </c>
      <c r="AC136" s="9">
        <f t="shared" si="21"/>
        <v>1.07</v>
      </c>
      <c r="AD136" s="9">
        <f t="shared" si="30"/>
        <v>1.07</v>
      </c>
      <c r="AE136" s="3">
        <f t="shared" si="31"/>
        <v>5</v>
      </c>
      <c r="AH136" s="9"/>
      <c r="AI136" s="1"/>
      <c r="AJ136" s="1"/>
      <c r="AK136" s="3"/>
      <c r="AL136" s="3"/>
      <c r="AM136" s="3"/>
      <c r="AQ136" s="3"/>
      <c r="AR136" s="3"/>
      <c r="AS136" s="3"/>
      <c r="AV136" s="3"/>
      <c r="AW136" s="3"/>
    </row>
    <row r="137" spans="1:49" x14ac:dyDescent="0.2">
      <c r="A137">
        <v>2018</v>
      </c>
      <c r="B137" t="s">
        <v>329</v>
      </c>
      <c r="C137" t="s">
        <v>70</v>
      </c>
      <c r="D137" s="7">
        <v>39673</v>
      </c>
      <c r="E137" t="s">
        <v>264</v>
      </c>
      <c r="F137" t="s">
        <v>23</v>
      </c>
      <c r="G137" t="s">
        <v>265</v>
      </c>
      <c r="H137" t="s">
        <v>319</v>
      </c>
      <c r="I137" t="s">
        <v>24</v>
      </c>
      <c r="J137" t="s">
        <v>152</v>
      </c>
      <c r="K137" t="s">
        <v>267</v>
      </c>
      <c r="L137">
        <v>0</v>
      </c>
      <c r="M137">
        <v>5</v>
      </c>
      <c r="N137">
        <v>2017</v>
      </c>
      <c r="O137" s="8">
        <f>VLOOKUP(N137,[1]Dettaglio!$B$9:$F$4144,5,FALSE)</f>
        <v>0</v>
      </c>
      <c r="P137" s="19"/>
      <c r="Q137" s="42"/>
      <c r="R137" s="1">
        <f t="shared" si="18"/>
        <v>1.03725</v>
      </c>
      <c r="S137" s="1">
        <f t="shared" si="24"/>
        <v>1.07</v>
      </c>
      <c r="T137" s="1">
        <f t="shared" si="28"/>
        <v>1.07</v>
      </c>
      <c r="U137" s="3">
        <f t="shared" si="29"/>
        <v>5</v>
      </c>
      <c r="V137" s="10">
        <v>5</v>
      </c>
      <c r="W137" s="10">
        <v>32</v>
      </c>
      <c r="X137" s="11">
        <f t="shared" si="25"/>
        <v>800</v>
      </c>
      <c r="Z137" s="12">
        <v>13</v>
      </c>
      <c r="AA137" s="13">
        <f t="shared" si="26"/>
        <v>325</v>
      </c>
      <c r="AB137" s="9">
        <f t="shared" si="27"/>
        <v>1.0522222221999999</v>
      </c>
      <c r="AC137" s="9">
        <f t="shared" si="21"/>
        <v>1.07</v>
      </c>
      <c r="AD137" s="9">
        <f t="shared" si="30"/>
        <v>1.07</v>
      </c>
      <c r="AE137" s="3">
        <f t="shared" si="31"/>
        <v>5</v>
      </c>
      <c r="AH137" s="9"/>
      <c r="AI137" s="1"/>
      <c r="AJ137" s="1"/>
      <c r="AK137" s="3"/>
      <c r="AL137" s="3"/>
      <c r="AM137" s="3"/>
      <c r="AQ137" s="3"/>
      <c r="AR137" s="3"/>
      <c r="AS137" s="3"/>
      <c r="AV137" s="3"/>
      <c r="AW137" s="3"/>
    </row>
    <row r="138" spans="1:49" x14ac:dyDescent="0.2">
      <c r="A138">
        <v>1043</v>
      </c>
      <c r="B138" t="s">
        <v>330</v>
      </c>
      <c r="C138" t="s">
        <v>128</v>
      </c>
      <c r="D138" s="7">
        <v>39778</v>
      </c>
      <c r="E138" t="s">
        <v>264</v>
      </c>
      <c r="F138" t="s">
        <v>23</v>
      </c>
      <c r="G138" t="s">
        <v>265</v>
      </c>
      <c r="H138" t="s">
        <v>319</v>
      </c>
      <c r="I138" t="s">
        <v>24</v>
      </c>
      <c r="J138" t="s">
        <v>152</v>
      </c>
      <c r="K138" t="s">
        <v>267</v>
      </c>
      <c r="L138">
        <v>0</v>
      </c>
      <c r="M138">
        <v>5</v>
      </c>
      <c r="N138">
        <v>1042</v>
      </c>
      <c r="O138" s="8">
        <f>VLOOKUP(N138,[1]Dettaglio!$B$9:$F$4144,5,FALSE)</f>
        <v>14433.7</v>
      </c>
      <c r="P138" s="19"/>
      <c r="Q138" s="42"/>
      <c r="R138" s="1">
        <f t="shared" si="18"/>
        <v>1.03725</v>
      </c>
      <c r="S138" s="1">
        <f t="shared" si="24"/>
        <v>1.07</v>
      </c>
      <c r="T138" s="1">
        <f t="shared" si="28"/>
        <v>1.07</v>
      </c>
      <c r="U138" s="3">
        <f t="shared" si="29"/>
        <v>5</v>
      </c>
      <c r="V138" s="10">
        <v>5</v>
      </c>
      <c r="W138" s="10">
        <v>32</v>
      </c>
      <c r="X138" s="11">
        <f t="shared" si="25"/>
        <v>800</v>
      </c>
      <c r="Z138" s="12">
        <v>13</v>
      </c>
      <c r="AA138" s="13">
        <f t="shared" si="26"/>
        <v>325</v>
      </c>
      <c r="AB138" s="9">
        <f t="shared" si="27"/>
        <v>1.0522222221999999</v>
      </c>
      <c r="AC138" s="9">
        <f t="shared" si="21"/>
        <v>1.0522222221999999</v>
      </c>
      <c r="AD138" s="9">
        <f t="shared" si="30"/>
        <v>1.0522222221999999</v>
      </c>
      <c r="AE138" s="3">
        <f t="shared" si="31"/>
        <v>5</v>
      </c>
      <c r="AH138" s="9"/>
      <c r="AI138" s="1"/>
      <c r="AJ138" s="1"/>
      <c r="AK138" s="3"/>
      <c r="AL138" s="3"/>
      <c r="AM138" s="3"/>
      <c r="AQ138" s="3"/>
      <c r="AR138" s="3"/>
      <c r="AS138" s="3"/>
      <c r="AV138" s="3"/>
      <c r="AW138" s="3"/>
    </row>
    <row r="139" spans="1:49" x14ac:dyDescent="0.2">
      <c r="A139">
        <v>1044</v>
      </c>
      <c r="B139" t="s">
        <v>330</v>
      </c>
      <c r="C139" t="s">
        <v>81</v>
      </c>
      <c r="D139" s="7">
        <v>39778</v>
      </c>
      <c r="E139" t="s">
        <v>264</v>
      </c>
      <c r="F139" t="s">
        <v>23</v>
      </c>
      <c r="G139" t="s">
        <v>265</v>
      </c>
      <c r="H139" t="s">
        <v>319</v>
      </c>
      <c r="I139" t="s">
        <v>24</v>
      </c>
      <c r="J139" t="s">
        <v>152</v>
      </c>
      <c r="K139" t="s">
        <v>267</v>
      </c>
      <c r="L139">
        <v>0</v>
      </c>
      <c r="M139">
        <v>5</v>
      </c>
      <c r="N139">
        <v>1042</v>
      </c>
      <c r="O139" s="8">
        <f>VLOOKUP(N139,[1]Dettaglio!$B$9:$F$4144,5,FALSE)</f>
        <v>14433.7</v>
      </c>
      <c r="P139" s="19"/>
      <c r="Q139" s="42"/>
      <c r="R139" s="1">
        <f t="shared" si="18"/>
        <v>1.03725</v>
      </c>
      <c r="S139" s="1">
        <f t="shared" si="24"/>
        <v>1.07</v>
      </c>
      <c r="T139" s="1">
        <f t="shared" si="28"/>
        <v>1.07</v>
      </c>
      <c r="U139" s="3">
        <f t="shared" si="29"/>
        <v>5</v>
      </c>
      <c r="V139" s="10">
        <v>5</v>
      </c>
      <c r="W139" s="10">
        <v>32</v>
      </c>
      <c r="X139" s="11">
        <f t="shared" si="25"/>
        <v>800</v>
      </c>
      <c r="Z139" s="12">
        <v>13</v>
      </c>
      <c r="AA139" s="13">
        <f t="shared" si="26"/>
        <v>325</v>
      </c>
      <c r="AB139" s="9">
        <f t="shared" si="27"/>
        <v>1.0522222221999999</v>
      </c>
      <c r="AC139" s="9">
        <f t="shared" si="21"/>
        <v>1.0522222221999999</v>
      </c>
      <c r="AD139" s="9">
        <f t="shared" si="30"/>
        <v>1.0522222221999999</v>
      </c>
      <c r="AE139" s="3">
        <f t="shared" si="31"/>
        <v>5</v>
      </c>
      <c r="AH139" s="9"/>
      <c r="AI139" s="1"/>
      <c r="AJ139" s="1"/>
      <c r="AK139" s="3"/>
      <c r="AL139" s="3"/>
      <c r="AM139" s="3"/>
      <c r="AQ139" s="3"/>
      <c r="AR139" s="3"/>
      <c r="AS139" s="3"/>
      <c r="AV139" s="3"/>
      <c r="AW139" s="3"/>
    </row>
    <row r="140" spans="1:49" x14ac:dyDescent="0.2">
      <c r="A140">
        <v>1237</v>
      </c>
      <c r="B140" t="s">
        <v>46</v>
      </c>
      <c r="C140" t="s">
        <v>98</v>
      </c>
      <c r="D140" s="7">
        <v>39533</v>
      </c>
      <c r="E140" t="s">
        <v>264</v>
      </c>
      <c r="F140" t="s">
        <v>23</v>
      </c>
      <c r="G140" t="s">
        <v>265</v>
      </c>
      <c r="H140" t="s">
        <v>319</v>
      </c>
      <c r="I140" t="s">
        <v>24</v>
      </c>
      <c r="J140" t="s">
        <v>152</v>
      </c>
      <c r="K140" t="s">
        <v>267</v>
      </c>
      <c r="L140">
        <v>0</v>
      </c>
      <c r="M140">
        <v>5</v>
      </c>
      <c r="N140">
        <v>1236</v>
      </c>
      <c r="O140" s="8">
        <f>VLOOKUP(N140,[1]Dettaglio!$B$9:$F$4144,5,FALSE)</f>
        <v>0</v>
      </c>
      <c r="P140" s="19"/>
      <c r="Q140" s="42"/>
      <c r="R140" s="1">
        <f t="shared" si="18"/>
        <v>1.03725</v>
      </c>
      <c r="S140" s="1">
        <f t="shared" si="24"/>
        <v>1.07</v>
      </c>
      <c r="T140" s="1">
        <f t="shared" si="28"/>
        <v>1.07</v>
      </c>
      <c r="U140" s="3">
        <f t="shared" si="29"/>
        <v>5</v>
      </c>
      <c r="V140" s="10">
        <v>5</v>
      </c>
      <c r="W140" s="10">
        <v>32</v>
      </c>
      <c r="X140" s="11">
        <f t="shared" si="25"/>
        <v>800</v>
      </c>
      <c r="Z140" s="12">
        <v>13</v>
      </c>
      <c r="AA140" s="13">
        <f t="shared" si="26"/>
        <v>325</v>
      </c>
      <c r="AB140" s="9">
        <f t="shared" si="27"/>
        <v>1.0522222221999999</v>
      </c>
      <c r="AC140" s="9">
        <f t="shared" si="21"/>
        <v>1.07</v>
      </c>
      <c r="AD140" s="9">
        <f t="shared" si="30"/>
        <v>1.07</v>
      </c>
      <c r="AE140" s="3">
        <f t="shared" si="31"/>
        <v>5</v>
      </c>
      <c r="AH140" s="9"/>
      <c r="AI140" s="1"/>
      <c r="AJ140" s="1"/>
      <c r="AK140" s="3"/>
      <c r="AL140" s="3"/>
      <c r="AM140" s="3"/>
      <c r="AQ140" s="3"/>
      <c r="AR140" s="3"/>
      <c r="AS140" s="3"/>
      <c r="AV140" s="3"/>
      <c r="AW140" s="3"/>
    </row>
    <row r="141" spans="1:49" x14ac:dyDescent="0.2">
      <c r="A141">
        <v>2029</v>
      </c>
      <c r="B141" t="s">
        <v>279</v>
      </c>
      <c r="C141" t="s">
        <v>224</v>
      </c>
      <c r="D141" s="7">
        <v>39204</v>
      </c>
      <c r="E141" t="s">
        <v>264</v>
      </c>
      <c r="F141" t="s">
        <v>23</v>
      </c>
      <c r="G141" t="s">
        <v>265</v>
      </c>
      <c r="H141" t="s">
        <v>319</v>
      </c>
      <c r="I141" t="s">
        <v>24</v>
      </c>
      <c r="J141" t="s">
        <v>280</v>
      </c>
      <c r="K141" t="s">
        <v>280</v>
      </c>
      <c r="L141">
        <v>0</v>
      </c>
      <c r="M141">
        <v>1.26</v>
      </c>
      <c r="N141">
        <v>2028</v>
      </c>
      <c r="O141" s="8">
        <f>VLOOKUP(N141,[1]Dettaglio!$B$9:$F$4144,5,FALSE)</f>
        <v>7833.02</v>
      </c>
      <c r="P141" s="19"/>
      <c r="Q141" s="42"/>
      <c r="R141" s="1">
        <f t="shared" si="18"/>
        <v>1.03725</v>
      </c>
      <c r="S141" s="1">
        <f t="shared" si="24"/>
        <v>1.07</v>
      </c>
      <c r="T141" s="1">
        <f t="shared" si="28"/>
        <v>1.07</v>
      </c>
      <c r="U141" s="3">
        <f t="shared" si="29"/>
        <v>5</v>
      </c>
      <c r="V141" s="10">
        <v>5</v>
      </c>
      <c r="W141" s="10">
        <v>32</v>
      </c>
      <c r="X141" s="11">
        <f t="shared" si="25"/>
        <v>800</v>
      </c>
      <c r="Z141" s="12">
        <v>13</v>
      </c>
      <c r="AA141" s="13">
        <f t="shared" si="26"/>
        <v>325</v>
      </c>
      <c r="AB141" s="9">
        <f t="shared" si="27"/>
        <v>1.0522222221999999</v>
      </c>
      <c r="AC141" s="9">
        <f t="shared" si="21"/>
        <v>1.0522222221999999</v>
      </c>
      <c r="AD141" s="9">
        <f t="shared" si="30"/>
        <v>1.0522222221999999</v>
      </c>
      <c r="AE141" s="3">
        <f t="shared" si="31"/>
        <v>5</v>
      </c>
      <c r="AH141" s="9"/>
      <c r="AI141" s="1"/>
      <c r="AJ141" s="1"/>
      <c r="AK141" s="3"/>
      <c r="AL141" s="3"/>
      <c r="AM141" s="3"/>
      <c r="AQ141" s="3"/>
      <c r="AR141" s="3"/>
      <c r="AS141" s="3"/>
      <c r="AV141" s="3"/>
      <c r="AW141" s="3"/>
    </row>
    <row r="142" spans="1:49" x14ac:dyDescent="0.2">
      <c r="A142">
        <v>2043</v>
      </c>
      <c r="B142" t="s">
        <v>331</v>
      </c>
      <c r="C142" t="s">
        <v>332</v>
      </c>
      <c r="D142" s="7">
        <v>39609</v>
      </c>
      <c r="E142" t="s">
        <v>264</v>
      </c>
      <c r="F142" t="s">
        <v>23</v>
      </c>
      <c r="G142" t="s">
        <v>265</v>
      </c>
      <c r="H142" t="s">
        <v>319</v>
      </c>
      <c r="I142" t="s">
        <v>24</v>
      </c>
      <c r="J142" t="s">
        <v>333</v>
      </c>
      <c r="K142" t="s">
        <v>333</v>
      </c>
      <c r="L142">
        <v>0</v>
      </c>
      <c r="M142">
        <v>1.82</v>
      </c>
      <c r="N142">
        <v>2042</v>
      </c>
      <c r="O142" s="8">
        <f>VLOOKUP(N142,[1]Dettaglio!$B$9:$F$4144,5,FALSE)</f>
        <v>14656.63</v>
      </c>
      <c r="P142" s="19"/>
      <c r="Q142" s="42"/>
      <c r="R142" s="1">
        <f t="shared" si="18"/>
        <v>1.03725</v>
      </c>
      <c r="S142" s="1">
        <f t="shared" si="24"/>
        <v>1.07</v>
      </c>
      <c r="T142" s="1">
        <f t="shared" si="28"/>
        <v>1.07</v>
      </c>
      <c r="U142" s="3">
        <f t="shared" si="29"/>
        <v>5</v>
      </c>
      <c r="V142" s="10">
        <v>5</v>
      </c>
      <c r="W142" s="10">
        <v>32</v>
      </c>
      <c r="X142" s="11">
        <f t="shared" si="25"/>
        <v>800</v>
      </c>
      <c r="Z142" s="12">
        <v>13</v>
      </c>
      <c r="AA142" s="13">
        <f t="shared" si="26"/>
        <v>325</v>
      </c>
      <c r="AB142" s="9">
        <f t="shared" si="27"/>
        <v>1.0522222221999999</v>
      </c>
      <c r="AC142" s="9">
        <f t="shared" si="21"/>
        <v>1.0522222221999999</v>
      </c>
      <c r="AD142" s="9">
        <f t="shared" si="30"/>
        <v>1.0522222221999999</v>
      </c>
      <c r="AE142" s="3">
        <f t="shared" si="31"/>
        <v>5</v>
      </c>
      <c r="AH142" s="9"/>
      <c r="AI142" s="1"/>
      <c r="AJ142" s="1"/>
      <c r="AK142" s="3"/>
      <c r="AL142" s="3"/>
      <c r="AM142" s="3"/>
      <c r="AQ142" s="3"/>
      <c r="AR142" s="3"/>
      <c r="AS142" s="3"/>
      <c r="AV142" s="3"/>
      <c r="AW142" s="3"/>
    </row>
    <row r="143" spans="1:49" x14ac:dyDescent="0.2">
      <c r="A143">
        <v>2048</v>
      </c>
      <c r="B143" t="s">
        <v>334</v>
      </c>
      <c r="C143" t="s">
        <v>335</v>
      </c>
      <c r="D143" s="7">
        <v>39724</v>
      </c>
      <c r="E143" t="s">
        <v>264</v>
      </c>
      <c r="F143" t="s">
        <v>23</v>
      </c>
      <c r="G143" t="s">
        <v>265</v>
      </c>
      <c r="H143" t="s">
        <v>319</v>
      </c>
      <c r="I143" t="s">
        <v>24</v>
      </c>
      <c r="J143" t="s">
        <v>152</v>
      </c>
      <c r="K143" t="s">
        <v>267</v>
      </c>
      <c r="L143">
        <v>0</v>
      </c>
      <c r="M143">
        <v>5</v>
      </c>
      <c r="N143">
        <v>2047</v>
      </c>
      <c r="O143" s="8">
        <f>VLOOKUP(N143,[1]Dettaglio!$B$9:$F$4144,5,FALSE)</f>
        <v>0</v>
      </c>
      <c r="P143" s="19"/>
      <c r="Q143" s="42"/>
      <c r="R143" s="1">
        <f t="shared" si="18"/>
        <v>1.03725</v>
      </c>
      <c r="S143" s="1">
        <f t="shared" si="24"/>
        <v>1.07</v>
      </c>
      <c r="T143" s="1">
        <f t="shared" si="28"/>
        <v>1.07</v>
      </c>
      <c r="U143" s="3">
        <f t="shared" si="29"/>
        <v>5</v>
      </c>
      <c r="V143" s="10">
        <v>5</v>
      </c>
      <c r="W143" s="10">
        <v>32</v>
      </c>
      <c r="X143" s="11">
        <f t="shared" si="25"/>
        <v>800</v>
      </c>
      <c r="Z143" s="12">
        <v>13</v>
      </c>
      <c r="AA143" s="13">
        <f t="shared" si="26"/>
        <v>325</v>
      </c>
      <c r="AB143" s="9">
        <f t="shared" si="27"/>
        <v>1.0522222221999999</v>
      </c>
      <c r="AC143" s="9">
        <f t="shared" si="21"/>
        <v>1.07</v>
      </c>
      <c r="AD143" s="9">
        <f t="shared" si="30"/>
        <v>1.07</v>
      </c>
      <c r="AE143" s="3">
        <f t="shared" si="31"/>
        <v>5</v>
      </c>
      <c r="AH143" s="9"/>
      <c r="AI143" s="1"/>
      <c r="AJ143" s="1"/>
      <c r="AK143" s="3"/>
      <c r="AL143" s="3"/>
      <c r="AM143" s="3"/>
      <c r="AQ143" s="3"/>
      <c r="AR143" s="3"/>
      <c r="AS143" s="3"/>
      <c r="AV143" s="3"/>
      <c r="AW143" s="3"/>
    </row>
    <row r="144" spans="1:49" x14ac:dyDescent="0.2">
      <c r="A144">
        <v>2050</v>
      </c>
      <c r="B144" t="s">
        <v>336</v>
      </c>
      <c r="C144" t="s">
        <v>337</v>
      </c>
      <c r="D144" s="7">
        <v>39542</v>
      </c>
      <c r="E144" t="s">
        <v>264</v>
      </c>
      <c r="F144" t="s">
        <v>23</v>
      </c>
      <c r="G144" t="s">
        <v>265</v>
      </c>
      <c r="H144" t="s">
        <v>319</v>
      </c>
      <c r="I144" t="s">
        <v>24</v>
      </c>
      <c r="J144" t="s">
        <v>338</v>
      </c>
      <c r="K144" t="s">
        <v>338</v>
      </c>
      <c r="L144">
        <v>0</v>
      </c>
      <c r="M144">
        <v>1.39</v>
      </c>
      <c r="N144">
        <v>2049</v>
      </c>
      <c r="O144" s="8">
        <f>VLOOKUP(N144,[1]Dettaglio!$B$9:$F$4144,5,FALSE)</f>
        <v>9843.14</v>
      </c>
      <c r="P144" s="19"/>
      <c r="Q144" s="42"/>
      <c r="R144" s="1">
        <f t="shared" ref="R144:R207" si="32">0.000000003639*Q144^2+1.03725</f>
        <v>1.03725</v>
      </c>
      <c r="S144" s="1">
        <f t="shared" si="24"/>
        <v>1.07</v>
      </c>
      <c r="T144" s="1">
        <f t="shared" si="28"/>
        <v>1.07</v>
      </c>
      <c r="U144" s="3">
        <f t="shared" si="29"/>
        <v>5</v>
      </c>
      <c r="V144" s="10">
        <v>5</v>
      </c>
      <c r="W144" s="10">
        <v>32</v>
      </c>
      <c r="X144" s="11">
        <f t="shared" si="25"/>
        <v>800</v>
      </c>
      <c r="Z144" s="12">
        <v>13</v>
      </c>
      <c r="AA144" s="13">
        <f t="shared" si="26"/>
        <v>325</v>
      </c>
      <c r="AB144" s="9">
        <f t="shared" si="27"/>
        <v>1.0522222221999999</v>
      </c>
      <c r="AC144" s="9">
        <f t="shared" si="21"/>
        <v>1.0522222221999999</v>
      </c>
      <c r="AD144" s="9">
        <f t="shared" si="30"/>
        <v>1.0522222221999999</v>
      </c>
      <c r="AE144" s="3">
        <f t="shared" si="31"/>
        <v>5</v>
      </c>
      <c r="AH144" s="9"/>
      <c r="AI144" s="1"/>
      <c r="AJ144" s="1"/>
      <c r="AK144" s="3"/>
      <c r="AL144" s="3"/>
      <c r="AM144" s="3"/>
      <c r="AQ144" s="3"/>
      <c r="AR144" s="3"/>
      <c r="AS144" s="3"/>
      <c r="AV144" s="3"/>
      <c r="AW144" s="3"/>
    </row>
    <row r="145" spans="1:49" x14ac:dyDescent="0.2">
      <c r="A145">
        <v>1198</v>
      </c>
      <c r="B145" t="s">
        <v>339</v>
      </c>
      <c r="C145" t="s">
        <v>128</v>
      </c>
      <c r="D145" s="7">
        <v>39609</v>
      </c>
      <c r="E145" t="s">
        <v>264</v>
      </c>
      <c r="F145" t="s">
        <v>23</v>
      </c>
      <c r="G145" t="s">
        <v>265</v>
      </c>
      <c r="H145" t="s">
        <v>319</v>
      </c>
      <c r="I145" t="s">
        <v>24</v>
      </c>
      <c r="J145" t="s">
        <v>152</v>
      </c>
      <c r="K145" t="s">
        <v>267</v>
      </c>
      <c r="L145">
        <v>0</v>
      </c>
      <c r="M145">
        <v>5</v>
      </c>
      <c r="N145">
        <v>1197</v>
      </c>
      <c r="O145" s="8">
        <f>VLOOKUP(N145,[1]Dettaglio!$B$9:$F$4144,5,FALSE)</f>
        <v>0</v>
      </c>
      <c r="P145" s="19"/>
      <c r="Q145" s="42"/>
      <c r="R145" s="1">
        <f t="shared" si="32"/>
        <v>1.03725</v>
      </c>
      <c r="S145" s="1">
        <f t="shared" si="24"/>
        <v>1.07</v>
      </c>
      <c r="T145" s="1">
        <f t="shared" si="28"/>
        <v>1.07</v>
      </c>
      <c r="U145" s="3">
        <f t="shared" si="29"/>
        <v>5</v>
      </c>
      <c r="V145" s="10">
        <v>5</v>
      </c>
      <c r="W145" s="10">
        <v>32</v>
      </c>
      <c r="X145" s="11">
        <f t="shared" si="25"/>
        <v>800</v>
      </c>
      <c r="Z145" s="12">
        <v>13</v>
      </c>
      <c r="AA145" s="13">
        <f t="shared" si="26"/>
        <v>325</v>
      </c>
      <c r="AB145" s="9">
        <f t="shared" si="27"/>
        <v>1.0522222221999999</v>
      </c>
      <c r="AC145" s="9">
        <f t="shared" ref="AC145:AC208" si="33">IF(O145&lt;3000,1.07,AB145)</f>
        <v>1.07</v>
      </c>
      <c r="AD145" s="9">
        <f t="shared" si="30"/>
        <v>1.07</v>
      </c>
      <c r="AE145" s="3">
        <f t="shared" si="31"/>
        <v>5</v>
      </c>
      <c r="AH145" s="9"/>
      <c r="AI145" s="1"/>
      <c r="AJ145" s="1"/>
      <c r="AK145" s="3"/>
      <c r="AL145" s="3"/>
      <c r="AM145" s="3"/>
      <c r="AQ145" s="3"/>
      <c r="AR145" s="3"/>
      <c r="AS145" s="3"/>
      <c r="AV145" s="3"/>
      <c r="AW145" s="3"/>
    </row>
    <row r="146" spans="1:49" x14ac:dyDescent="0.2">
      <c r="A146">
        <v>3432</v>
      </c>
      <c r="B146" t="s">
        <v>340</v>
      </c>
      <c r="C146" t="s">
        <v>341</v>
      </c>
      <c r="D146" s="7">
        <v>39804</v>
      </c>
      <c r="E146" t="s">
        <v>264</v>
      </c>
      <c r="F146" t="s">
        <v>23</v>
      </c>
      <c r="G146" t="s">
        <v>265</v>
      </c>
      <c r="H146" t="s">
        <v>319</v>
      </c>
      <c r="I146" t="s">
        <v>24</v>
      </c>
      <c r="J146" t="s">
        <v>152</v>
      </c>
      <c r="K146" t="s">
        <v>267</v>
      </c>
      <c r="L146">
        <v>0</v>
      </c>
      <c r="M146">
        <v>5</v>
      </c>
      <c r="N146">
        <v>3582</v>
      </c>
      <c r="O146" s="8">
        <f>VLOOKUP(N146,[1]Dettaglio!$B$9:$F$4144,5,FALSE)</f>
        <v>0</v>
      </c>
      <c r="P146" s="19"/>
      <c r="Q146" s="42"/>
      <c r="R146" s="1">
        <f t="shared" si="32"/>
        <v>1.03725</v>
      </c>
      <c r="S146" s="1">
        <f t="shared" si="24"/>
        <v>1.07</v>
      </c>
      <c r="T146" s="1">
        <f t="shared" si="28"/>
        <v>1.07</v>
      </c>
      <c r="U146" s="3">
        <f t="shared" si="29"/>
        <v>5</v>
      </c>
      <c r="V146" s="10">
        <v>5</v>
      </c>
      <c r="W146" s="10">
        <v>32</v>
      </c>
      <c r="X146" s="11">
        <f t="shared" si="25"/>
        <v>800</v>
      </c>
      <c r="Z146" s="12">
        <v>13</v>
      </c>
      <c r="AA146" s="13">
        <f t="shared" si="26"/>
        <v>325</v>
      </c>
      <c r="AB146" s="9">
        <f t="shared" si="27"/>
        <v>1.0522222221999999</v>
      </c>
      <c r="AC146" s="9">
        <f t="shared" si="33"/>
        <v>1.07</v>
      </c>
      <c r="AD146" s="9">
        <f t="shared" si="30"/>
        <v>1.07</v>
      </c>
      <c r="AE146" s="3">
        <f t="shared" si="31"/>
        <v>5</v>
      </c>
      <c r="AH146" s="9"/>
      <c r="AI146" s="1"/>
      <c r="AJ146" s="1"/>
      <c r="AK146" s="3"/>
      <c r="AL146" s="3"/>
      <c r="AM146" s="3"/>
      <c r="AQ146" s="3"/>
      <c r="AR146" s="3"/>
      <c r="AS146" s="3"/>
      <c r="AV146" s="3"/>
      <c r="AW146" s="3"/>
    </row>
    <row r="147" spans="1:49" x14ac:dyDescent="0.2">
      <c r="A147">
        <v>2397</v>
      </c>
      <c r="B147" t="s">
        <v>342</v>
      </c>
      <c r="C147" t="s">
        <v>79</v>
      </c>
      <c r="D147" s="7">
        <v>39526</v>
      </c>
      <c r="E147" t="s">
        <v>264</v>
      </c>
      <c r="F147" t="s">
        <v>23</v>
      </c>
      <c r="G147" t="s">
        <v>265</v>
      </c>
      <c r="H147" t="s">
        <v>319</v>
      </c>
      <c r="I147" t="s">
        <v>24</v>
      </c>
      <c r="J147" t="s">
        <v>152</v>
      </c>
      <c r="K147" t="s">
        <v>267</v>
      </c>
      <c r="L147">
        <v>0</v>
      </c>
      <c r="M147">
        <v>5</v>
      </c>
      <c r="N147">
        <v>1852</v>
      </c>
      <c r="O147" s="8">
        <f>VLOOKUP(N147,[1]Dettaglio!$B$9:$F$4144,5,FALSE)</f>
        <v>0</v>
      </c>
      <c r="P147" s="19"/>
      <c r="Q147" s="42"/>
      <c r="R147" s="1">
        <f t="shared" si="32"/>
        <v>1.03725</v>
      </c>
      <c r="S147" s="1">
        <f t="shared" si="24"/>
        <v>1.07</v>
      </c>
      <c r="T147" s="1">
        <f t="shared" si="28"/>
        <v>1.07</v>
      </c>
      <c r="U147" s="3">
        <f t="shared" si="29"/>
        <v>5</v>
      </c>
      <c r="V147" s="10">
        <v>5</v>
      </c>
      <c r="W147" s="10">
        <v>32</v>
      </c>
      <c r="X147" s="11">
        <f t="shared" si="25"/>
        <v>800</v>
      </c>
      <c r="Z147" s="12">
        <v>13</v>
      </c>
      <c r="AA147" s="13">
        <f t="shared" si="26"/>
        <v>325</v>
      </c>
      <c r="AB147" s="9">
        <f t="shared" si="27"/>
        <v>1.0522222221999999</v>
      </c>
      <c r="AC147" s="9">
        <f t="shared" si="33"/>
        <v>1.07</v>
      </c>
      <c r="AD147" s="9">
        <f t="shared" si="30"/>
        <v>1.07</v>
      </c>
      <c r="AE147" s="3">
        <f t="shared" si="31"/>
        <v>5</v>
      </c>
      <c r="AH147" s="9"/>
      <c r="AI147" s="1"/>
      <c r="AJ147" s="1"/>
      <c r="AK147" s="3"/>
      <c r="AL147" s="3"/>
      <c r="AM147" s="3"/>
      <c r="AQ147" s="3"/>
      <c r="AR147" s="3"/>
      <c r="AS147" s="3"/>
      <c r="AV147" s="3"/>
      <c r="AW147" s="3"/>
    </row>
    <row r="148" spans="1:49" x14ac:dyDescent="0.2">
      <c r="A148">
        <v>2077</v>
      </c>
      <c r="B148" t="s">
        <v>343</v>
      </c>
      <c r="C148" t="s">
        <v>54</v>
      </c>
      <c r="D148" s="7">
        <v>39777</v>
      </c>
      <c r="E148" t="s">
        <v>264</v>
      </c>
      <c r="F148" t="s">
        <v>23</v>
      </c>
      <c r="G148" t="s">
        <v>265</v>
      </c>
      <c r="H148" t="s">
        <v>319</v>
      </c>
      <c r="I148" t="s">
        <v>24</v>
      </c>
      <c r="J148" t="s">
        <v>152</v>
      </c>
      <c r="K148" t="s">
        <v>267</v>
      </c>
      <c r="L148">
        <v>0</v>
      </c>
      <c r="M148">
        <v>5</v>
      </c>
      <c r="N148">
        <v>2076</v>
      </c>
      <c r="O148" s="8">
        <f>VLOOKUP(N148,[1]Dettaglio!$B$9:$F$4144,5,FALSE)</f>
        <v>0</v>
      </c>
      <c r="P148" s="19"/>
      <c r="Q148" s="42"/>
      <c r="R148" s="1">
        <f t="shared" si="32"/>
        <v>1.03725</v>
      </c>
      <c r="S148" s="1">
        <f t="shared" si="24"/>
        <v>1.07</v>
      </c>
      <c r="T148" s="1">
        <f t="shared" si="28"/>
        <v>1.07</v>
      </c>
      <c r="U148" s="3">
        <f t="shared" si="29"/>
        <v>5</v>
      </c>
      <c r="V148" s="10">
        <v>5</v>
      </c>
      <c r="W148" s="10">
        <v>32</v>
      </c>
      <c r="X148" s="11">
        <f t="shared" si="25"/>
        <v>800</v>
      </c>
      <c r="Z148" s="12">
        <v>13</v>
      </c>
      <c r="AA148" s="13">
        <f t="shared" si="26"/>
        <v>325</v>
      </c>
      <c r="AB148" s="9">
        <f t="shared" si="27"/>
        <v>1.0522222221999999</v>
      </c>
      <c r="AC148" s="9">
        <f t="shared" si="33"/>
        <v>1.07</v>
      </c>
      <c r="AD148" s="9">
        <f t="shared" si="30"/>
        <v>1.07</v>
      </c>
      <c r="AE148" s="3">
        <f t="shared" si="31"/>
        <v>5</v>
      </c>
      <c r="AH148" s="9"/>
      <c r="AI148" s="1"/>
      <c r="AJ148" s="1"/>
      <c r="AK148" s="3"/>
      <c r="AL148" s="3"/>
      <c r="AM148" s="3"/>
      <c r="AQ148" s="3"/>
      <c r="AR148" s="3"/>
      <c r="AS148" s="3"/>
      <c r="AV148" s="3"/>
      <c r="AW148" s="3"/>
    </row>
    <row r="149" spans="1:49" x14ac:dyDescent="0.2">
      <c r="A149">
        <v>1239</v>
      </c>
      <c r="B149" t="s">
        <v>344</v>
      </c>
      <c r="C149" t="s">
        <v>122</v>
      </c>
      <c r="D149" s="7">
        <v>39601</v>
      </c>
      <c r="E149" t="s">
        <v>264</v>
      </c>
      <c r="F149" t="s">
        <v>23</v>
      </c>
      <c r="G149" t="s">
        <v>265</v>
      </c>
      <c r="H149" t="s">
        <v>345</v>
      </c>
      <c r="I149" t="s">
        <v>24</v>
      </c>
      <c r="J149" t="s">
        <v>152</v>
      </c>
      <c r="K149" t="s">
        <v>267</v>
      </c>
      <c r="L149">
        <v>0</v>
      </c>
      <c r="M149">
        <v>5</v>
      </c>
      <c r="N149">
        <v>1238</v>
      </c>
      <c r="O149" s="8">
        <f>VLOOKUP(N149,[1]Dettaglio!$B$9:$F$4144,5,FALSE)</f>
        <v>0</v>
      </c>
      <c r="P149" s="19"/>
      <c r="Q149" s="42"/>
      <c r="R149" s="1">
        <f t="shared" si="32"/>
        <v>1.03725</v>
      </c>
      <c r="S149" s="1">
        <f t="shared" si="24"/>
        <v>1.07</v>
      </c>
      <c r="T149" s="1">
        <f t="shared" si="28"/>
        <v>1.07</v>
      </c>
      <c r="U149" s="3">
        <f t="shared" si="29"/>
        <v>5</v>
      </c>
      <c r="V149" s="10">
        <v>5</v>
      </c>
      <c r="W149" s="10">
        <v>32</v>
      </c>
      <c r="X149" s="11">
        <f t="shared" si="25"/>
        <v>800</v>
      </c>
      <c r="Z149" s="12">
        <v>13</v>
      </c>
      <c r="AA149" s="13">
        <f t="shared" si="26"/>
        <v>325</v>
      </c>
      <c r="AB149" s="9">
        <f t="shared" si="27"/>
        <v>1.0522222221999999</v>
      </c>
      <c r="AC149" s="9">
        <f t="shared" si="33"/>
        <v>1.07</v>
      </c>
      <c r="AD149" s="9">
        <f t="shared" si="30"/>
        <v>1.07</v>
      </c>
      <c r="AE149" s="3">
        <f t="shared" si="31"/>
        <v>5</v>
      </c>
      <c r="AH149" s="9"/>
      <c r="AI149" s="1"/>
      <c r="AJ149" s="1"/>
      <c r="AK149" s="3"/>
      <c r="AL149" s="3"/>
      <c r="AM149" s="3"/>
      <c r="AQ149" s="3"/>
      <c r="AR149" s="3"/>
      <c r="AS149" s="3"/>
      <c r="AV149" s="3"/>
      <c r="AW149" s="3"/>
    </row>
    <row r="150" spans="1:49" x14ac:dyDescent="0.2">
      <c r="A150">
        <v>1984</v>
      </c>
      <c r="B150" t="s">
        <v>346</v>
      </c>
      <c r="C150" t="s">
        <v>111</v>
      </c>
      <c r="D150" s="7">
        <v>39699</v>
      </c>
      <c r="E150" t="s">
        <v>264</v>
      </c>
      <c r="F150" t="s">
        <v>23</v>
      </c>
      <c r="G150" t="s">
        <v>265</v>
      </c>
      <c r="H150" t="s">
        <v>345</v>
      </c>
      <c r="I150" t="s">
        <v>24</v>
      </c>
      <c r="J150" t="s">
        <v>152</v>
      </c>
      <c r="K150" t="s">
        <v>267</v>
      </c>
      <c r="L150">
        <v>0</v>
      </c>
      <c r="M150">
        <v>5</v>
      </c>
      <c r="N150">
        <v>3740</v>
      </c>
      <c r="O150" s="8">
        <f>VLOOKUP(N150,[1]Dettaglio!$B$9:$F$4144,5,FALSE)</f>
        <v>17117.759999999998</v>
      </c>
      <c r="P150" s="19"/>
      <c r="Q150" s="42"/>
      <c r="R150" s="1">
        <f t="shared" si="32"/>
        <v>1.03725</v>
      </c>
      <c r="S150" s="1">
        <f t="shared" ref="S150:S213" si="34">IF(Q150&lt;3000,1.07,R150)</f>
        <v>1.07</v>
      </c>
      <c r="T150" s="1">
        <f t="shared" si="28"/>
        <v>1.07</v>
      </c>
      <c r="U150" s="3">
        <f t="shared" si="29"/>
        <v>5</v>
      </c>
      <c r="V150" s="10">
        <v>5</v>
      </c>
      <c r="W150" s="10">
        <v>32</v>
      </c>
      <c r="X150" s="11">
        <f t="shared" ref="X150:X213" si="35">V150*W150*U150</f>
        <v>800</v>
      </c>
      <c r="Z150" s="12">
        <v>13</v>
      </c>
      <c r="AA150" s="13">
        <f t="shared" ref="AA150:AA213" si="36">U150*V150*Z150</f>
        <v>325</v>
      </c>
      <c r="AB150" s="9">
        <f t="shared" si="27"/>
        <v>1.0522222221999999</v>
      </c>
      <c r="AC150" s="9">
        <f t="shared" si="33"/>
        <v>1.0522222221999999</v>
      </c>
      <c r="AD150" s="9">
        <f t="shared" si="30"/>
        <v>1.0522222221999999</v>
      </c>
      <c r="AE150" s="3">
        <f t="shared" si="31"/>
        <v>5</v>
      </c>
      <c r="AH150" s="9"/>
      <c r="AI150" s="1"/>
      <c r="AJ150" s="1"/>
      <c r="AK150" s="3"/>
      <c r="AL150" s="3"/>
      <c r="AM150" s="3"/>
      <c r="AQ150" s="3"/>
      <c r="AR150" s="3"/>
      <c r="AS150" s="3"/>
      <c r="AV150" s="3"/>
      <c r="AW150" s="3"/>
    </row>
    <row r="151" spans="1:49" x14ac:dyDescent="0.2">
      <c r="A151">
        <v>1989</v>
      </c>
      <c r="B151" t="s">
        <v>347</v>
      </c>
      <c r="C151" t="s">
        <v>348</v>
      </c>
      <c r="D151" s="7">
        <v>39629</v>
      </c>
      <c r="E151" t="s">
        <v>264</v>
      </c>
      <c r="F151" t="s">
        <v>23</v>
      </c>
      <c r="G151" t="s">
        <v>265</v>
      </c>
      <c r="H151" t="s">
        <v>345</v>
      </c>
      <c r="I151" t="s">
        <v>24</v>
      </c>
      <c r="J151" t="s">
        <v>251</v>
      </c>
      <c r="K151" t="s">
        <v>251</v>
      </c>
      <c r="L151">
        <v>0</v>
      </c>
      <c r="M151">
        <v>1.22</v>
      </c>
      <c r="N151">
        <v>1398</v>
      </c>
      <c r="O151" s="8">
        <f>VLOOKUP(N151,[1]Dettaglio!$B$9:$F$4144,5,FALSE)</f>
        <v>6993.81</v>
      </c>
      <c r="P151" s="19"/>
      <c r="Q151" s="42"/>
      <c r="R151" s="1">
        <f t="shared" si="32"/>
        <v>1.03725</v>
      </c>
      <c r="S151" s="1">
        <f t="shared" si="34"/>
        <v>1.07</v>
      </c>
      <c r="T151" s="1">
        <f t="shared" si="28"/>
        <v>1.07</v>
      </c>
      <c r="U151" s="3">
        <f t="shared" si="29"/>
        <v>5</v>
      </c>
      <c r="V151" s="10">
        <v>5</v>
      </c>
      <c r="W151" s="10">
        <v>32</v>
      </c>
      <c r="X151" s="11">
        <f t="shared" si="35"/>
        <v>800</v>
      </c>
      <c r="Z151" s="12">
        <v>13</v>
      </c>
      <c r="AA151" s="13">
        <f t="shared" si="36"/>
        <v>325</v>
      </c>
      <c r="AB151" s="9">
        <f t="shared" ref="AB151:AB214" si="37">0.0000000038*Q151^2-0.0000054444*Q151+1.0522222222</f>
        <v>1.0522222221999999</v>
      </c>
      <c r="AC151" s="9">
        <f t="shared" si="33"/>
        <v>1.0522222221999999</v>
      </c>
      <c r="AD151" s="9">
        <f t="shared" ref="AD151:AD214" si="38">IF(AC151&gt;5,5,AC151)</f>
        <v>1.0522222221999999</v>
      </c>
      <c r="AE151" s="3">
        <f t="shared" si="31"/>
        <v>5</v>
      </c>
      <c r="AH151" s="9"/>
      <c r="AI151" s="1"/>
      <c r="AJ151" s="1"/>
      <c r="AK151" s="3"/>
      <c r="AL151" s="3"/>
      <c r="AM151" s="3"/>
      <c r="AQ151" s="3"/>
      <c r="AR151" s="3"/>
      <c r="AS151" s="3"/>
      <c r="AV151" s="3"/>
      <c r="AW151" s="3"/>
    </row>
    <row r="152" spans="1:49" x14ac:dyDescent="0.2">
      <c r="A152">
        <v>1991</v>
      </c>
      <c r="B152" t="s">
        <v>349</v>
      </c>
      <c r="C152" t="s">
        <v>350</v>
      </c>
      <c r="D152" s="7">
        <v>39505</v>
      </c>
      <c r="E152" t="s">
        <v>264</v>
      </c>
      <c r="F152" t="s">
        <v>23</v>
      </c>
      <c r="G152" t="s">
        <v>265</v>
      </c>
      <c r="H152" t="s">
        <v>345</v>
      </c>
      <c r="I152" t="s">
        <v>24</v>
      </c>
      <c r="J152" t="s">
        <v>351</v>
      </c>
      <c r="K152" t="s">
        <v>351</v>
      </c>
      <c r="L152">
        <v>0</v>
      </c>
      <c r="M152">
        <v>2.29</v>
      </c>
      <c r="N152">
        <v>1296</v>
      </c>
      <c r="O152" s="8">
        <f>VLOOKUP(N152,[1]Dettaglio!$B$9:$F$4144,5,FALSE)</f>
        <v>18562.060000000001</v>
      </c>
      <c r="P152" s="19"/>
      <c r="Q152" s="42"/>
      <c r="R152" s="1">
        <f t="shared" si="32"/>
        <v>1.03725</v>
      </c>
      <c r="S152" s="1">
        <f t="shared" si="34"/>
        <v>1.07</v>
      </c>
      <c r="T152" s="1">
        <f t="shared" si="28"/>
        <v>1.07</v>
      </c>
      <c r="U152" s="3">
        <f t="shared" si="29"/>
        <v>5</v>
      </c>
      <c r="V152" s="10">
        <v>5</v>
      </c>
      <c r="W152" s="10">
        <v>32</v>
      </c>
      <c r="X152" s="11">
        <f t="shared" si="35"/>
        <v>800</v>
      </c>
      <c r="Z152" s="12">
        <v>13</v>
      </c>
      <c r="AA152" s="13">
        <f t="shared" si="36"/>
        <v>325</v>
      </c>
      <c r="AB152" s="9">
        <f t="shared" si="37"/>
        <v>1.0522222221999999</v>
      </c>
      <c r="AC152" s="9">
        <f t="shared" si="33"/>
        <v>1.0522222221999999</v>
      </c>
      <c r="AD152" s="9">
        <f t="shared" si="38"/>
        <v>1.0522222221999999</v>
      </c>
      <c r="AE152" s="3">
        <f t="shared" si="31"/>
        <v>5</v>
      </c>
      <c r="AH152" s="9"/>
      <c r="AI152" s="1"/>
      <c r="AJ152" s="1"/>
      <c r="AK152" s="3"/>
      <c r="AL152" s="3"/>
      <c r="AM152" s="3"/>
      <c r="AQ152" s="3"/>
      <c r="AR152" s="3"/>
      <c r="AS152" s="3"/>
      <c r="AV152" s="3"/>
      <c r="AW152" s="3"/>
    </row>
    <row r="153" spans="1:49" x14ac:dyDescent="0.2">
      <c r="A153">
        <v>1241</v>
      </c>
      <c r="B153" t="s">
        <v>352</v>
      </c>
      <c r="C153" t="s">
        <v>29</v>
      </c>
      <c r="D153" s="7">
        <v>39627</v>
      </c>
      <c r="E153" t="s">
        <v>264</v>
      </c>
      <c r="F153" t="s">
        <v>23</v>
      </c>
      <c r="G153" t="s">
        <v>265</v>
      </c>
      <c r="H153" t="s">
        <v>345</v>
      </c>
      <c r="I153" t="s">
        <v>24</v>
      </c>
      <c r="J153" t="s">
        <v>33</v>
      </c>
      <c r="K153" t="s">
        <v>33</v>
      </c>
      <c r="L153">
        <v>0</v>
      </c>
      <c r="M153">
        <v>2.0499999999999998</v>
      </c>
      <c r="N153">
        <v>1436</v>
      </c>
      <c r="O153" s="8">
        <f>VLOOKUP(N153,[1]Dettaglio!$B$9:$F$4144,5,FALSE)</f>
        <v>16669.400000000001</v>
      </c>
      <c r="P153" s="19"/>
      <c r="Q153" s="42"/>
      <c r="R153" s="1">
        <f t="shared" si="32"/>
        <v>1.03725</v>
      </c>
      <c r="S153" s="1">
        <f t="shared" si="34"/>
        <v>1.07</v>
      </c>
      <c r="T153" s="1">
        <f t="shared" si="28"/>
        <v>1.07</v>
      </c>
      <c r="U153" s="3">
        <f t="shared" si="29"/>
        <v>5</v>
      </c>
      <c r="V153" s="10">
        <v>5</v>
      </c>
      <c r="W153" s="10">
        <v>32</v>
      </c>
      <c r="X153" s="11">
        <f t="shared" si="35"/>
        <v>800</v>
      </c>
      <c r="Z153" s="12">
        <v>13</v>
      </c>
      <c r="AA153" s="13">
        <f t="shared" si="36"/>
        <v>325</v>
      </c>
      <c r="AB153" s="9">
        <f t="shared" si="37"/>
        <v>1.0522222221999999</v>
      </c>
      <c r="AC153" s="9">
        <f t="shared" si="33"/>
        <v>1.0522222221999999</v>
      </c>
      <c r="AD153" s="9">
        <f t="shared" si="38"/>
        <v>1.0522222221999999</v>
      </c>
      <c r="AE153" s="3">
        <f t="shared" si="31"/>
        <v>5</v>
      </c>
      <c r="AH153" s="9"/>
      <c r="AI153" s="1"/>
      <c r="AJ153" s="1"/>
      <c r="AK153" s="3"/>
      <c r="AL153" s="3"/>
      <c r="AM153" s="3"/>
      <c r="AQ153" s="3"/>
      <c r="AR153" s="3"/>
      <c r="AS153" s="3"/>
      <c r="AV153" s="3"/>
      <c r="AW153" s="3"/>
    </row>
    <row r="154" spans="1:49" x14ac:dyDescent="0.2">
      <c r="A154">
        <v>1995</v>
      </c>
      <c r="B154" t="s">
        <v>353</v>
      </c>
      <c r="C154" t="s">
        <v>332</v>
      </c>
      <c r="D154" s="7">
        <v>39810</v>
      </c>
      <c r="E154" t="s">
        <v>264</v>
      </c>
      <c r="F154" t="s">
        <v>88</v>
      </c>
      <c r="G154" t="s">
        <v>265</v>
      </c>
      <c r="H154" t="s">
        <v>345</v>
      </c>
      <c r="I154" t="s">
        <v>24</v>
      </c>
      <c r="J154">
        <v>1</v>
      </c>
      <c r="K154" t="s">
        <v>323</v>
      </c>
      <c r="L154">
        <v>0</v>
      </c>
      <c r="M154">
        <v>0</v>
      </c>
      <c r="N154">
        <v>1351</v>
      </c>
      <c r="O154" s="8">
        <f>VLOOKUP(N154,[1]Dettaglio!$B$9:$F$4144,5,FALSE)</f>
        <v>2295.8000000000002</v>
      </c>
      <c r="P154" s="19"/>
      <c r="Q154" s="42"/>
      <c r="R154" s="1">
        <f t="shared" si="32"/>
        <v>1.03725</v>
      </c>
      <c r="S154" s="1">
        <f t="shared" si="34"/>
        <v>1.07</v>
      </c>
      <c r="T154" s="1">
        <f t="shared" si="28"/>
        <v>1.07</v>
      </c>
      <c r="U154" s="3">
        <f t="shared" si="29"/>
        <v>5</v>
      </c>
      <c r="V154" s="10">
        <v>5</v>
      </c>
      <c r="W154" s="10">
        <v>32</v>
      </c>
      <c r="X154" s="11">
        <f t="shared" si="35"/>
        <v>800</v>
      </c>
      <c r="Z154" s="12">
        <v>13</v>
      </c>
      <c r="AA154" s="13">
        <f t="shared" si="36"/>
        <v>325</v>
      </c>
      <c r="AB154" s="9">
        <f t="shared" si="37"/>
        <v>1.0522222221999999</v>
      </c>
      <c r="AC154" s="9">
        <f t="shared" si="33"/>
        <v>1.07</v>
      </c>
      <c r="AD154" s="9">
        <f t="shared" si="38"/>
        <v>1.07</v>
      </c>
      <c r="AE154" s="3">
        <f t="shared" si="31"/>
        <v>5</v>
      </c>
      <c r="AH154" s="9"/>
      <c r="AI154" s="1"/>
      <c r="AJ154" s="1"/>
      <c r="AK154" s="3"/>
      <c r="AL154" s="3"/>
      <c r="AM154" s="3"/>
      <c r="AQ154" s="3"/>
      <c r="AR154" s="3"/>
      <c r="AS154" s="3"/>
      <c r="AV154" s="3"/>
      <c r="AW154" s="3"/>
    </row>
    <row r="155" spans="1:49" x14ac:dyDescent="0.2">
      <c r="A155">
        <v>1457</v>
      </c>
      <c r="B155" t="s">
        <v>354</v>
      </c>
      <c r="C155" t="s">
        <v>355</v>
      </c>
      <c r="D155" s="7">
        <v>39552</v>
      </c>
      <c r="E155" t="s">
        <v>264</v>
      </c>
      <c r="F155" t="s">
        <v>23</v>
      </c>
      <c r="G155" t="s">
        <v>265</v>
      </c>
      <c r="H155" t="s">
        <v>345</v>
      </c>
      <c r="I155" t="s">
        <v>24</v>
      </c>
      <c r="J155" t="s">
        <v>152</v>
      </c>
      <c r="K155" t="s">
        <v>267</v>
      </c>
      <c r="L155">
        <v>0</v>
      </c>
      <c r="M155">
        <v>5</v>
      </c>
      <c r="N155">
        <v>1085</v>
      </c>
      <c r="O155" s="8">
        <f>VLOOKUP(N155,[1]Dettaglio!$B$9:$F$4144,5,FALSE)</f>
        <v>0</v>
      </c>
      <c r="P155" s="19"/>
      <c r="Q155" s="42"/>
      <c r="R155" s="1">
        <f t="shared" si="32"/>
        <v>1.03725</v>
      </c>
      <c r="S155" s="1">
        <f t="shared" si="34"/>
        <v>1.07</v>
      </c>
      <c r="T155" s="1">
        <f t="shared" si="28"/>
        <v>1.07</v>
      </c>
      <c r="U155" s="3">
        <f t="shared" si="29"/>
        <v>5</v>
      </c>
      <c r="V155" s="10">
        <v>5</v>
      </c>
      <c r="W155" s="10">
        <v>32</v>
      </c>
      <c r="X155" s="11">
        <f t="shared" si="35"/>
        <v>800</v>
      </c>
      <c r="Z155" s="12">
        <v>13</v>
      </c>
      <c r="AA155" s="13">
        <f t="shared" si="36"/>
        <v>325</v>
      </c>
      <c r="AB155" s="9">
        <f t="shared" si="37"/>
        <v>1.0522222221999999</v>
      </c>
      <c r="AC155" s="9">
        <f t="shared" si="33"/>
        <v>1.07</v>
      </c>
      <c r="AD155" s="9">
        <f t="shared" si="38"/>
        <v>1.07</v>
      </c>
      <c r="AE155" s="3">
        <f t="shared" si="31"/>
        <v>5</v>
      </c>
      <c r="AH155" s="9"/>
      <c r="AI155" s="1"/>
      <c r="AJ155" s="1"/>
      <c r="AK155" s="3"/>
      <c r="AL155" s="3"/>
      <c r="AM155" s="3"/>
      <c r="AQ155" s="3"/>
      <c r="AR155" s="3"/>
      <c r="AS155" s="3"/>
      <c r="AV155" s="3"/>
      <c r="AW155" s="3"/>
    </row>
    <row r="156" spans="1:49" x14ac:dyDescent="0.2">
      <c r="A156">
        <v>2176</v>
      </c>
      <c r="B156" t="s">
        <v>356</v>
      </c>
      <c r="C156" t="s">
        <v>357</v>
      </c>
      <c r="D156" s="7">
        <v>39746</v>
      </c>
      <c r="E156" t="s">
        <v>264</v>
      </c>
      <c r="F156" t="s">
        <v>23</v>
      </c>
      <c r="G156" t="s">
        <v>265</v>
      </c>
      <c r="H156" t="s">
        <v>345</v>
      </c>
      <c r="I156" t="s">
        <v>24</v>
      </c>
      <c r="J156" t="s">
        <v>189</v>
      </c>
      <c r="K156" t="s">
        <v>304</v>
      </c>
      <c r="L156">
        <v>0</v>
      </c>
      <c r="M156">
        <v>1.07</v>
      </c>
      <c r="N156">
        <v>1258</v>
      </c>
      <c r="O156" s="8">
        <f>VLOOKUP(N156,[1]Dettaglio!$B$9:$F$4144,5,FALSE)</f>
        <v>1501.79</v>
      </c>
      <c r="P156" s="19"/>
      <c r="Q156" s="42"/>
      <c r="R156" s="1">
        <f t="shared" si="32"/>
        <v>1.03725</v>
      </c>
      <c r="S156" s="1">
        <f t="shared" si="34"/>
        <v>1.07</v>
      </c>
      <c r="T156" s="1">
        <f t="shared" si="28"/>
        <v>1.07</v>
      </c>
      <c r="U156" s="3">
        <f t="shared" si="29"/>
        <v>5</v>
      </c>
      <c r="V156" s="10">
        <v>5</v>
      </c>
      <c r="W156" s="10">
        <v>32</v>
      </c>
      <c r="X156" s="11">
        <f t="shared" si="35"/>
        <v>800</v>
      </c>
      <c r="Z156" s="12">
        <v>13</v>
      </c>
      <c r="AA156" s="13">
        <f t="shared" si="36"/>
        <v>325</v>
      </c>
      <c r="AB156" s="9">
        <f t="shared" si="37"/>
        <v>1.0522222221999999</v>
      </c>
      <c r="AC156" s="9">
        <f t="shared" si="33"/>
        <v>1.07</v>
      </c>
      <c r="AD156" s="9">
        <f t="shared" si="38"/>
        <v>1.07</v>
      </c>
      <c r="AE156" s="3">
        <f t="shared" si="31"/>
        <v>5</v>
      </c>
      <c r="AH156" s="9"/>
      <c r="AI156" s="1"/>
      <c r="AJ156" s="1"/>
      <c r="AK156" s="3"/>
      <c r="AL156" s="3"/>
      <c r="AM156" s="3"/>
      <c r="AQ156" s="3"/>
      <c r="AR156" s="3"/>
      <c r="AS156" s="3"/>
      <c r="AV156" s="3"/>
      <c r="AW156" s="3"/>
    </row>
    <row r="157" spans="1:49" x14ac:dyDescent="0.2">
      <c r="A157">
        <v>3442</v>
      </c>
      <c r="B157" t="s">
        <v>358</v>
      </c>
      <c r="C157" t="s">
        <v>359</v>
      </c>
      <c r="D157" s="7">
        <v>39583</v>
      </c>
      <c r="E157" t="s">
        <v>264</v>
      </c>
      <c r="F157" t="s">
        <v>23</v>
      </c>
      <c r="G157" t="s">
        <v>265</v>
      </c>
      <c r="H157" t="s">
        <v>345</v>
      </c>
      <c r="I157" t="s">
        <v>24</v>
      </c>
      <c r="J157" t="s">
        <v>189</v>
      </c>
      <c r="K157" t="s">
        <v>304</v>
      </c>
      <c r="L157">
        <v>0</v>
      </c>
      <c r="M157">
        <v>1.07</v>
      </c>
      <c r="N157">
        <v>3441</v>
      </c>
      <c r="O157" s="8">
        <f>VLOOKUP(N157,[1]Dettaglio!$B$9:$F$4144,5,FALSE)</f>
        <v>1129.9000000000001</v>
      </c>
      <c r="P157" s="19"/>
      <c r="Q157" s="42"/>
      <c r="R157" s="1">
        <f t="shared" si="32"/>
        <v>1.03725</v>
      </c>
      <c r="S157" s="1">
        <f t="shared" si="34"/>
        <v>1.07</v>
      </c>
      <c r="T157" s="1">
        <f t="shared" si="28"/>
        <v>1.07</v>
      </c>
      <c r="U157" s="3">
        <f t="shared" si="29"/>
        <v>5</v>
      </c>
      <c r="V157" s="10">
        <v>5</v>
      </c>
      <c r="W157" s="10">
        <v>32</v>
      </c>
      <c r="X157" s="11">
        <f t="shared" si="35"/>
        <v>800</v>
      </c>
      <c r="Z157" s="12">
        <v>13</v>
      </c>
      <c r="AA157" s="13">
        <f t="shared" si="36"/>
        <v>325</v>
      </c>
      <c r="AB157" s="9">
        <f t="shared" si="37"/>
        <v>1.0522222221999999</v>
      </c>
      <c r="AC157" s="9">
        <f t="shared" si="33"/>
        <v>1.07</v>
      </c>
      <c r="AD157" s="9">
        <f t="shared" si="38"/>
        <v>1.07</v>
      </c>
      <c r="AE157" s="3">
        <f t="shared" si="31"/>
        <v>5</v>
      </c>
      <c r="AH157" s="9"/>
      <c r="AI157" s="1"/>
      <c r="AJ157" s="1"/>
      <c r="AK157" s="3"/>
      <c r="AL157" s="3"/>
      <c r="AM157" s="3"/>
      <c r="AQ157" s="3"/>
      <c r="AR157" s="3"/>
      <c r="AS157" s="3"/>
      <c r="AV157" s="3"/>
      <c r="AW157" s="3"/>
    </row>
    <row r="158" spans="1:49" x14ac:dyDescent="0.2">
      <c r="A158">
        <v>1037</v>
      </c>
      <c r="B158" t="s">
        <v>360</v>
      </c>
      <c r="C158" t="s">
        <v>361</v>
      </c>
      <c r="D158" s="7">
        <v>39748</v>
      </c>
      <c r="E158" t="s">
        <v>264</v>
      </c>
      <c r="F158" t="s">
        <v>23</v>
      </c>
      <c r="G158" t="s">
        <v>265</v>
      </c>
      <c r="H158" t="s">
        <v>345</v>
      </c>
      <c r="I158" t="s">
        <v>24</v>
      </c>
      <c r="J158" t="s">
        <v>152</v>
      </c>
      <c r="K158" t="s">
        <v>267</v>
      </c>
      <c r="L158">
        <v>0</v>
      </c>
      <c r="M158">
        <v>5</v>
      </c>
      <c r="N158">
        <v>1036</v>
      </c>
      <c r="O158" s="8">
        <f>VLOOKUP(N158,[1]Dettaglio!$B$9:$F$4144,5,FALSE)</f>
        <v>0</v>
      </c>
      <c r="P158" s="19"/>
      <c r="Q158" s="42"/>
      <c r="R158" s="1">
        <f t="shared" si="32"/>
        <v>1.03725</v>
      </c>
      <c r="S158" s="1">
        <f t="shared" si="34"/>
        <v>1.07</v>
      </c>
      <c r="T158" s="1">
        <f t="shared" si="28"/>
        <v>1.07</v>
      </c>
      <c r="U158" s="3">
        <f t="shared" si="29"/>
        <v>5</v>
      </c>
      <c r="V158" s="10">
        <v>5</v>
      </c>
      <c r="W158" s="10">
        <v>32</v>
      </c>
      <c r="X158" s="11">
        <f t="shared" si="35"/>
        <v>800</v>
      </c>
      <c r="Z158" s="12">
        <v>13</v>
      </c>
      <c r="AA158" s="13">
        <f t="shared" si="36"/>
        <v>325</v>
      </c>
      <c r="AB158" s="9">
        <f t="shared" si="37"/>
        <v>1.0522222221999999</v>
      </c>
      <c r="AC158" s="9">
        <f t="shared" si="33"/>
        <v>1.07</v>
      </c>
      <c r="AD158" s="9">
        <f t="shared" si="38"/>
        <v>1.07</v>
      </c>
      <c r="AE158" s="3">
        <f t="shared" si="31"/>
        <v>5</v>
      </c>
      <c r="AH158" s="9"/>
      <c r="AI158" s="1"/>
      <c r="AJ158" s="1"/>
      <c r="AK158" s="3"/>
      <c r="AL158" s="3"/>
      <c r="AM158" s="3"/>
      <c r="AQ158" s="3"/>
      <c r="AR158" s="3"/>
      <c r="AS158" s="3"/>
      <c r="AV158" s="3"/>
      <c r="AW158" s="3"/>
    </row>
    <row r="159" spans="1:49" x14ac:dyDescent="0.2">
      <c r="A159">
        <v>2178</v>
      </c>
      <c r="B159" t="s">
        <v>362</v>
      </c>
      <c r="C159" t="s">
        <v>363</v>
      </c>
      <c r="D159" s="7">
        <v>39715</v>
      </c>
      <c r="E159" t="s">
        <v>264</v>
      </c>
      <c r="F159" t="s">
        <v>23</v>
      </c>
      <c r="G159" t="s">
        <v>265</v>
      </c>
      <c r="H159" t="s">
        <v>345</v>
      </c>
      <c r="I159" t="s">
        <v>24</v>
      </c>
      <c r="J159" t="s">
        <v>152</v>
      </c>
      <c r="K159" t="s">
        <v>267</v>
      </c>
      <c r="L159">
        <v>0</v>
      </c>
      <c r="M159">
        <v>5</v>
      </c>
      <c r="N159">
        <v>2177</v>
      </c>
      <c r="O159" s="8">
        <f>VLOOKUP(N159,[1]Dettaglio!$B$9:$F$4144,5,FALSE)</f>
        <v>0</v>
      </c>
      <c r="P159" s="19"/>
      <c r="Q159" s="42"/>
      <c r="R159" s="1">
        <f t="shared" si="32"/>
        <v>1.03725</v>
      </c>
      <c r="S159" s="1">
        <f t="shared" si="34"/>
        <v>1.07</v>
      </c>
      <c r="T159" s="1">
        <f t="shared" si="28"/>
        <v>1.07</v>
      </c>
      <c r="U159" s="3">
        <f t="shared" si="29"/>
        <v>5</v>
      </c>
      <c r="V159" s="10">
        <v>5</v>
      </c>
      <c r="W159" s="10">
        <v>32</v>
      </c>
      <c r="X159" s="11">
        <f t="shared" si="35"/>
        <v>800</v>
      </c>
      <c r="Z159" s="12">
        <v>13</v>
      </c>
      <c r="AA159" s="13">
        <f t="shared" si="36"/>
        <v>325</v>
      </c>
      <c r="AB159" s="9">
        <f t="shared" si="37"/>
        <v>1.0522222221999999</v>
      </c>
      <c r="AC159" s="9">
        <f t="shared" si="33"/>
        <v>1.07</v>
      </c>
      <c r="AD159" s="9">
        <f t="shared" si="38"/>
        <v>1.07</v>
      </c>
      <c r="AE159" s="3">
        <f t="shared" si="31"/>
        <v>5</v>
      </c>
      <c r="AH159" s="9"/>
      <c r="AI159" s="1"/>
      <c r="AJ159" s="1"/>
      <c r="AK159" s="3"/>
      <c r="AL159" s="3"/>
      <c r="AM159" s="3"/>
      <c r="AQ159" s="3"/>
      <c r="AR159" s="3"/>
      <c r="AS159" s="3"/>
      <c r="AV159" s="3"/>
      <c r="AW159" s="3"/>
    </row>
    <row r="160" spans="1:49" x14ac:dyDescent="0.2">
      <c r="A160">
        <v>2010</v>
      </c>
      <c r="B160" t="s">
        <v>364</v>
      </c>
      <c r="C160" t="s">
        <v>365</v>
      </c>
      <c r="D160" s="7">
        <v>39612</v>
      </c>
      <c r="E160" t="s">
        <v>264</v>
      </c>
      <c r="F160" t="s">
        <v>23</v>
      </c>
      <c r="G160" t="s">
        <v>265</v>
      </c>
      <c r="H160" t="s">
        <v>345</v>
      </c>
      <c r="I160" t="s">
        <v>24</v>
      </c>
      <c r="J160" t="s">
        <v>366</v>
      </c>
      <c r="K160" t="s">
        <v>366</v>
      </c>
      <c r="L160">
        <v>0</v>
      </c>
      <c r="M160">
        <v>1.34</v>
      </c>
      <c r="N160">
        <v>2009</v>
      </c>
      <c r="O160" s="8">
        <f>VLOOKUP(N160,[1]Dettaglio!$B$9:$F$4144,5,FALSE)</f>
        <v>9140.33</v>
      </c>
      <c r="P160" s="19"/>
      <c r="Q160" s="42"/>
      <c r="R160" s="1">
        <f t="shared" si="32"/>
        <v>1.03725</v>
      </c>
      <c r="S160" s="1">
        <f t="shared" si="34"/>
        <v>1.07</v>
      </c>
      <c r="T160" s="1">
        <f t="shared" si="28"/>
        <v>1.07</v>
      </c>
      <c r="U160" s="3">
        <f t="shared" si="29"/>
        <v>5</v>
      </c>
      <c r="V160" s="10">
        <v>5</v>
      </c>
      <c r="W160" s="10">
        <v>32</v>
      </c>
      <c r="X160" s="11">
        <f t="shared" si="35"/>
        <v>800</v>
      </c>
      <c r="Z160" s="12">
        <v>13</v>
      </c>
      <c r="AA160" s="13">
        <f t="shared" si="36"/>
        <v>325</v>
      </c>
      <c r="AB160" s="9">
        <f t="shared" si="37"/>
        <v>1.0522222221999999</v>
      </c>
      <c r="AC160" s="9">
        <f t="shared" si="33"/>
        <v>1.0522222221999999</v>
      </c>
      <c r="AD160" s="9">
        <f t="shared" si="38"/>
        <v>1.0522222221999999</v>
      </c>
      <c r="AE160" s="3">
        <f t="shared" si="31"/>
        <v>5</v>
      </c>
      <c r="AH160" s="9"/>
      <c r="AI160" s="1"/>
      <c r="AJ160" s="1"/>
      <c r="AK160" s="3"/>
      <c r="AL160" s="3"/>
      <c r="AM160" s="3"/>
      <c r="AQ160" s="3"/>
      <c r="AR160" s="3"/>
      <c r="AS160" s="3"/>
      <c r="AV160" s="3"/>
      <c r="AW160" s="3"/>
    </row>
    <row r="161" spans="1:49" x14ac:dyDescent="0.2">
      <c r="A161">
        <v>2014</v>
      </c>
      <c r="B161" t="s">
        <v>367</v>
      </c>
      <c r="C161" t="s">
        <v>194</v>
      </c>
      <c r="D161" s="7">
        <v>39550</v>
      </c>
      <c r="E161" t="s">
        <v>264</v>
      </c>
      <c r="F161" t="s">
        <v>23</v>
      </c>
      <c r="G161" t="s">
        <v>265</v>
      </c>
      <c r="H161" t="s">
        <v>345</v>
      </c>
      <c r="I161" t="s">
        <v>24</v>
      </c>
      <c r="J161" t="s">
        <v>152</v>
      </c>
      <c r="K161" t="s">
        <v>267</v>
      </c>
      <c r="L161">
        <v>0</v>
      </c>
      <c r="M161">
        <v>5</v>
      </c>
      <c r="N161">
        <v>2013</v>
      </c>
      <c r="O161" s="8">
        <f>VLOOKUP(N161,[1]Dettaglio!$B$9:$F$4144,5,FALSE)</f>
        <v>0</v>
      </c>
      <c r="P161" s="19"/>
      <c r="Q161" s="42"/>
      <c r="R161" s="1">
        <f t="shared" si="32"/>
        <v>1.03725</v>
      </c>
      <c r="S161" s="1">
        <f t="shared" si="34"/>
        <v>1.07</v>
      </c>
      <c r="T161" s="1">
        <f t="shared" si="28"/>
        <v>1.07</v>
      </c>
      <c r="U161" s="3">
        <f t="shared" si="29"/>
        <v>5</v>
      </c>
      <c r="V161" s="10">
        <v>5</v>
      </c>
      <c r="W161" s="10">
        <v>32</v>
      </c>
      <c r="X161" s="11">
        <f t="shared" si="35"/>
        <v>800</v>
      </c>
      <c r="Z161" s="12">
        <v>13</v>
      </c>
      <c r="AA161" s="13">
        <f t="shared" si="36"/>
        <v>325</v>
      </c>
      <c r="AB161" s="9">
        <f t="shared" si="37"/>
        <v>1.0522222221999999</v>
      </c>
      <c r="AC161" s="9">
        <f t="shared" si="33"/>
        <v>1.07</v>
      </c>
      <c r="AD161" s="9">
        <f t="shared" si="38"/>
        <v>1.07</v>
      </c>
      <c r="AE161" s="3">
        <f t="shared" si="31"/>
        <v>5</v>
      </c>
      <c r="AH161" s="9"/>
      <c r="AI161" s="1"/>
      <c r="AJ161" s="1"/>
      <c r="AK161" s="3"/>
      <c r="AL161" s="3"/>
      <c r="AM161" s="3"/>
      <c r="AQ161" s="3"/>
      <c r="AR161" s="3"/>
      <c r="AS161" s="3"/>
      <c r="AV161" s="3"/>
      <c r="AW161" s="3"/>
    </row>
    <row r="162" spans="1:49" x14ac:dyDescent="0.2">
      <c r="A162">
        <v>3781</v>
      </c>
      <c r="B162" t="s">
        <v>368</v>
      </c>
      <c r="C162" t="s">
        <v>178</v>
      </c>
      <c r="D162" s="7">
        <v>39684</v>
      </c>
      <c r="E162" t="s">
        <v>264</v>
      </c>
      <c r="F162" t="s">
        <v>23</v>
      </c>
      <c r="G162" t="s">
        <v>265</v>
      </c>
      <c r="H162" t="s">
        <v>345</v>
      </c>
      <c r="I162" t="s">
        <v>24</v>
      </c>
      <c r="J162" t="s">
        <v>152</v>
      </c>
      <c r="K162" t="s">
        <v>267</v>
      </c>
      <c r="L162">
        <v>0</v>
      </c>
      <c r="M162">
        <v>5</v>
      </c>
      <c r="N162">
        <v>3780</v>
      </c>
      <c r="O162" s="8">
        <f>VLOOKUP(N162,[1]Dettaglio!$B$9:$F$4144,5,FALSE)</f>
        <v>0</v>
      </c>
      <c r="P162" s="19"/>
      <c r="Q162" s="42"/>
      <c r="R162" s="1">
        <f t="shared" si="32"/>
        <v>1.03725</v>
      </c>
      <c r="S162" s="1">
        <f t="shared" si="34"/>
        <v>1.07</v>
      </c>
      <c r="T162" s="1">
        <f t="shared" si="28"/>
        <v>1.07</v>
      </c>
      <c r="U162" s="3">
        <f t="shared" si="29"/>
        <v>5</v>
      </c>
      <c r="V162" s="10">
        <v>5</v>
      </c>
      <c r="W162" s="10">
        <v>32</v>
      </c>
      <c r="X162" s="11">
        <f t="shared" si="35"/>
        <v>800</v>
      </c>
      <c r="Z162" s="12">
        <v>13</v>
      </c>
      <c r="AA162" s="13">
        <f t="shared" si="36"/>
        <v>325</v>
      </c>
      <c r="AB162" s="9">
        <f t="shared" si="37"/>
        <v>1.0522222221999999</v>
      </c>
      <c r="AC162" s="9">
        <f t="shared" si="33"/>
        <v>1.07</v>
      </c>
      <c r="AD162" s="9">
        <f t="shared" si="38"/>
        <v>1.07</v>
      </c>
      <c r="AE162" s="3">
        <f t="shared" si="31"/>
        <v>5</v>
      </c>
      <c r="AH162" s="9"/>
      <c r="AI162" s="1"/>
      <c r="AJ162" s="1"/>
      <c r="AK162" s="3"/>
      <c r="AL162" s="3"/>
      <c r="AM162" s="3"/>
      <c r="AQ162" s="3"/>
      <c r="AR162" s="3"/>
      <c r="AS162" s="3"/>
      <c r="AV162" s="3"/>
      <c r="AW162" s="3"/>
    </row>
    <row r="163" spans="1:49" x14ac:dyDescent="0.2">
      <c r="A163">
        <v>2040</v>
      </c>
      <c r="B163" t="s">
        <v>369</v>
      </c>
      <c r="C163" t="s">
        <v>370</v>
      </c>
      <c r="D163" s="7">
        <v>39617</v>
      </c>
      <c r="E163" t="s">
        <v>264</v>
      </c>
      <c r="F163" t="s">
        <v>88</v>
      </c>
      <c r="G163" t="s">
        <v>265</v>
      </c>
      <c r="H163" t="s">
        <v>345</v>
      </c>
      <c r="I163" t="s">
        <v>24</v>
      </c>
      <c r="J163">
        <v>1</v>
      </c>
      <c r="K163" t="s">
        <v>323</v>
      </c>
      <c r="L163">
        <v>0</v>
      </c>
      <c r="M163">
        <v>0</v>
      </c>
      <c r="N163">
        <v>1795</v>
      </c>
      <c r="O163" s="8">
        <f>VLOOKUP(N163,[1]Dettaglio!$B$9:$F$4144,5,FALSE)</f>
        <v>0</v>
      </c>
      <c r="P163" s="19"/>
      <c r="Q163" s="42"/>
      <c r="R163" s="1">
        <f t="shared" si="32"/>
        <v>1.03725</v>
      </c>
      <c r="S163" s="1">
        <f t="shared" si="34"/>
        <v>1.07</v>
      </c>
      <c r="T163" s="1">
        <f t="shared" ref="T163:T226" si="39">IF(S163&gt;5,5,S163)</f>
        <v>1.07</v>
      </c>
      <c r="U163" s="3">
        <f t="shared" ref="U163:U226" si="40">IF(Q163="",5,T163)</f>
        <v>5</v>
      </c>
      <c r="V163" s="10">
        <v>5</v>
      </c>
      <c r="W163" s="10">
        <v>32</v>
      </c>
      <c r="X163" s="11">
        <f t="shared" si="35"/>
        <v>800</v>
      </c>
      <c r="Z163" s="12">
        <v>13</v>
      </c>
      <c r="AA163" s="13">
        <f t="shared" si="36"/>
        <v>325</v>
      </c>
      <c r="AB163" s="9">
        <f t="shared" si="37"/>
        <v>1.0522222221999999</v>
      </c>
      <c r="AC163" s="9">
        <f t="shared" si="33"/>
        <v>1.07</v>
      </c>
      <c r="AD163" s="9">
        <f t="shared" si="38"/>
        <v>1.07</v>
      </c>
      <c r="AE163" s="3">
        <f t="shared" ref="AE163:AE226" si="41">IF(Q163="",5,AD163)</f>
        <v>5</v>
      </c>
      <c r="AH163" s="9"/>
      <c r="AI163" s="1"/>
      <c r="AJ163" s="1"/>
      <c r="AK163" s="3"/>
      <c r="AL163" s="3"/>
      <c r="AM163" s="3"/>
      <c r="AQ163" s="3"/>
      <c r="AR163" s="3"/>
      <c r="AS163" s="3"/>
      <c r="AV163" s="3"/>
      <c r="AW163" s="3"/>
    </row>
    <row r="164" spans="1:49" x14ac:dyDescent="0.2">
      <c r="A164">
        <v>2045</v>
      </c>
      <c r="B164" t="s">
        <v>371</v>
      </c>
      <c r="C164" t="s">
        <v>45</v>
      </c>
      <c r="D164" s="7">
        <v>39686</v>
      </c>
      <c r="E164" t="s">
        <v>264</v>
      </c>
      <c r="F164" t="s">
        <v>23</v>
      </c>
      <c r="G164" t="s">
        <v>265</v>
      </c>
      <c r="H164" t="s">
        <v>345</v>
      </c>
      <c r="I164" t="s">
        <v>24</v>
      </c>
      <c r="J164" t="s">
        <v>152</v>
      </c>
      <c r="K164" t="s">
        <v>267</v>
      </c>
      <c r="L164">
        <v>0</v>
      </c>
      <c r="M164">
        <v>5</v>
      </c>
      <c r="N164">
        <v>2044</v>
      </c>
      <c r="O164" s="8">
        <f>VLOOKUP(N164,[1]Dettaglio!$B$9:$F$4144,5,FALSE)</f>
        <v>0</v>
      </c>
      <c r="P164" s="19"/>
      <c r="Q164" s="42"/>
      <c r="R164" s="1">
        <f t="shared" si="32"/>
        <v>1.03725</v>
      </c>
      <c r="S164" s="1">
        <f t="shared" si="34"/>
        <v>1.07</v>
      </c>
      <c r="T164" s="1">
        <f t="shared" si="39"/>
        <v>1.07</v>
      </c>
      <c r="U164" s="3">
        <f t="shared" si="40"/>
        <v>5</v>
      </c>
      <c r="V164" s="10">
        <v>5</v>
      </c>
      <c r="W164" s="10">
        <v>32</v>
      </c>
      <c r="X164" s="11">
        <f t="shared" si="35"/>
        <v>800</v>
      </c>
      <c r="Z164" s="12">
        <v>13</v>
      </c>
      <c r="AA164" s="13">
        <f t="shared" si="36"/>
        <v>325</v>
      </c>
      <c r="AB164" s="9">
        <f t="shared" si="37"/>
        <v>1.0522222221999999</v>
      </c>
      <c r="AC164" s="9">
        <f t="shared" si="33"/>
        <v>1.07</v>
      </c>
      <c r="AD164" s="9">
        <f t="shared" si="38"/>
        <v>1.07</v>
      </c>
      <c r="AE164" s="3">
        <f t="shared" si="41"/>
        <v>5</v>
      </c>
      <c r="AH164" s="9"/>
      <c r="AI164" s="1"/>
      <c r="AJ164" s="1"/>
      <c r="AK164" s="3"/>
      <c r="AL164" s="3"/>
      <c r="AM164" s="3"/>
      <c r="AQ164" s="3"/>
      <c r="AR164" s="3"/>
      <c r="AS164" s="3"/>
      <c r="AV164" s="3"/>
      <c r="AW164" s="3"/>
    </row>
    <row r="165" spans="1:49" x14ac:dyDescent="0.2">
      <c r="A165">
        <v>3427</v>
      </c>
      <c r="B165" t="s">
        <v>372</v>
      </c>
      <c r="C165" t="s">
        <v>140</v>
      </c>
      <c r="D165" s="7">
        <v>39481</v>
      </c>
      <c r="E165" t="s">
        <v>264</v>
      </c>
      <c r="F165" t="s">
        <v>23</v>
      </c>
      <c r="G165" t="s">
        <v>265</v>
      </c>
      <c r="H165" t="s">
        <v>345</v>
      </c>
      <c r="I165" t="s">
        <v>24</v>
      </c>
      <c r="J165" t="s">
        <v>152</v>
      </c>
      <c r="K165" t="s">
        <v>267</v>
      </c>
      <c r="L165">
        <v>0</v>
      </c>
      <c r="M165">
        <v>5</v>
      </c>
      <c r="N165">
        <v>3739</v>
      </c>
      <c r="O165" s="8">
        <f>VLOOKUP(N165,[1]Dettaglio!$B$9:$F$4144,5,FALSE)</f>
        <v>0</v>
      </c>
      <c r="P165" s="19"/>
      <c r="Q165" s="42"/>
      <c r="R165" s="1">
        <f t="shared" si="32"/>
        <v>1.03725</v>
      </c>
      <c r="S165" s="1">
        <f t="shared" si="34"/>
        <v>1.07</v>
      </c>
      <c r="T165" s="1">
        <f t="shared" si="39"/>
        <v>1.07</v>
      </c>
      <c r="U165" s="3">
        <f t="shared" si="40"/>
        <v>5</v>
      </c>
      <c r="V165" s="10">
        <v>5</v>
      </c>
      <c r="W165" s="10">
        <v>32</v>
      </c>
      <c r="X165" s="11">
        <f t="shared" si="35"/>
        <v>800</v>
      </c>
      <c r="Z165" s="12">
        <v>13</v>
      </c>
      <c r="AA165" s="13">
        <f t="shared" si="36"/>
        <v>325</v>
      </c>
      <c r="AB165" s="9">
        <f t="shared" si="37"/>
        <v>1.0522222221999999</v>
      </c>
      <c r="AC165" s="9">
        <f t="shared" si="33"/>
        <v>1.07</v>
      </c>
      <c r="AD165" s="9">
        <f t="shared" si="38"/>
        <v>1.07</v>
      </c>
      <c r="AE165" s="3">
        <f t="shared" si="41"/>
        <v>5</v>
      </c>
      <c r="AH165" s="9"/>
      <c r="AI165" s="1"/>
      <c r="AJ165" s="1"/>
      <c r="AK165" s="3"/>
      <c r="AL165" s="3"/>
      <c r="AM165" s="3"/>
      <c r="AQ165" s="3"/>
      <c r="AR165" s="3"/>
      <c r="AS165" s="3"/>
      <c r="AV165" s="3"/>
      <c r="AW165" s="3"/>
    </row>
    <row r="166" spans="1:49" x14ac:dyDescent="0.2">
      <c r="A166">
        <v>2054</v>
      </c>
      <c r="B166" t="s">
        <v>373</v>
      </c>
      <c r="C166" t="s">
        <v>374</v>
      </c>
      <c r="D166" s="7">
        <v>39513</v>
      </c>
      <c r="E166" t="s">
        <v>264</v>
      </c>
      <c r="F166" t="s">
        <v>88</v>
      </c>
      <c r="G166" t="s">
        <v>265</v>
      </c>
      <c r="H166" t="s">
        <v>345</v>
      </c>
      <c r="I166" t="s">
        <v>24</v>
      </c>
      <c r="J166">
        <v>1</v>
      </c>
      <c r="K166" t="s">
        <v>323</v>
      </c>
      <c r="L166">
        <v>0</v>
      </c>
      <c r="M166">
        <v>0</v>
      </c>
      <c r="N166">
        <v>2053</v>
      </c>
      <c r="O166" s="8">
        <f>VLOOKUP(N166,[1]Dettaglio!$B$9:$F$4144,5,FALSE)</f>
        <v>2945.39</v>
      </c>
      <c r="P166" s="19"/>
      <c r="Q166" s="42"/>
      <c r="R166" s="1">
        <f t="shared" si="32"/>
        <v>1.03725</v>
      </c>
      <c r="S166" s="1">
        <f t="shared" si="34"/>
        <v>1.07</v>
      </c>
      <c r="T166" s="1">
        <f t="shared" si="39"/>
        <v>1.07</v>
      </c>
      <c r="U166" s="3">
        <f t="shared" si="40"/>
        <v>5</v>
      </c>
      <c r="V166" s="10">
        <v>5</v>
      </c>
      <c r="W166" s="10">
        <v>32</v>
      </c>
      <c r="X166" s="11">
        <f t="shared" si="35"/>
        <v>800</v>
      </c>
      <c r="Z166" s="12">
        <v>13</v>
      </c>
      <c r="AA166" s="13">
        <f t="shared" si="36"/>
        <v>325</v>
      </c>
      <c r="AB166" s="9">
        <f t="shared" si="37"/>
        <v>1.0522222221999999</v>
      </c>
      <c r="AC166" s="9">
        <f t="shared" si="33"/>
        <v>1.07</v>
      </c>
      <c r="AD166" s="9">
        <f t="shared" si="38"/>
        <v>1.07</v>
      </c>
      <c r="AE166" s="3">
        <f t="shared" si="41"/>
        <v>5</v>
      </c>
      <c r="AH166" s="9"/>
      <c r="AI166" s="1"/>
      <c r="AJ166" s="1"/>
      <c r="AK166" s="3"/>
      <c r="AL166" s="3"/>
      <c r="AM166" s="3"/>
      <c r="AQ166" s="3"/>
      <c r="AR166" s="3"/>
      <c r="AS166" s="3"/>
      <c r="AV166" s="3"/>
      <c r="AW166" s="3"/>
    </row>
    <row r="167" spans="1:49" x14ac:dyDescent="0.2">
      <c r="A167">
        <v>2062</v>
      </c>
      <c r="B167" t="s">
        <v>311</v>
      </c>
      <c r="C167" t="s">
        <v>325</v>
      </c>
      <c r="D167" s="7">
        <v>39773</v>
      </c>
      <c r="E167" t="s">
        <v>264</v>
      </c>
      <c r="F167" t="s">
        <v>23</v>
      </c>
      <c r="G167" t="s">
        <v>265</v>
      </c>
      <c r="H167" t="s">
        <v>345</v>
      </c>
      <c r="I167" t="s">
        <v>24</v>
      </c>
      <c r="J167" t="s">
        <v>375</v>
      </c>
      <c r="K167" t="s">
        <v>375</v>
      </c>
      <c r="L167">
        <v>0</v>
      </c>
      <c r="M167">
        <v>1.93</v>
      </c>
      <c r="N167">
        <v>1837</v>
      </c>
      <c r="O167" s="8">
        <f>VLOOKUP(N167,[1]Dettaglio!$B$9:$F$4144,5,FALSE)</f>
        <v>15648.3</v>
      </c>
      <c r="P167" s="19"/>
      <c r="Q167" s="42"/>
      <c r="R167" s="1">
        <f t="shared" si="32"/>
        <v>1.03725</v>
      </c>
      <c r="S167" s="1">
        <f t="shared" si="34"/>
        <v>1.07</v>
      </c>
      <c r="T167" s="1">
        <f t="shared" si="39"/>
        <v>1.07</v>
      </c>
      <c r="U167" s="3">
        <f t="shared" si="40"/>
        <v>5</v>
      </c>
      <c r="V167" s="10">
        <v>5</v>
      </c>
      <c r="W167" s="10">
        <v>32</v>
      </c>
      <c r="X167" s="11">
        <f t="shared" si="35"/>
        <v>800</v>
      </c>
      <c r="Z167" s="12">
        <v>13</v>
      </c>
      <c r="AA167" s="13">
        <f t="shared" si="36"/>
        <v>325</v>
      </c>
      <c r="AB167" s="9">
        <f t="shared" si="37"/>
        <v>1.0522222221999999</v>
      </c>
      <c r="AC167" s="9">
        <f t="shared" si="33"/>
        <v>1.0522222221999999</v>
      </c>
      <c r="AD167" s="9">
        <f t="shared" si="38"/>
        <v>1.0522222221999999</v>
      </c>
      <c r="AE167" s="3">
        <f t="shared" si="41"/>
        <v>5</v>
      </c>
      <c r="AH167" s="9"/>
      <c r="AI167" s="1"/>
      <c r="AJ167" s="1"/>
      <c r="AK167" s="3"/>
      <c r="AL167" s="3"/>
      <c r="AM167" s="3"/>
      <c r="AQ167" s="3"/>
      <c r="AR167" s="3"/>
      <c r="AS167" s="3"/>
      <c r="AV167" s="3"/>
      <c r="AW167" s="3"/>
    </row>
    <row r="168" spans="1:49" x14ac:dyDescent="0.2">
      <c r="A168">
        <v>2395</v>
      </c>
      <c r="B168" t="s">
        <v>376</v>
      </c>
      <c r="C168" t="s">
        <v>337</v>
      </c>
      <c r="D168" s="7">
        <v>39523</v>
      </c>
      <c r="E168" t="s">
        <v>264</v>
      </c>
      <c r="F168" t="s">
        <v>23</v>
      </c>
      <c r="G168" t="s">
        <v>265</v>
      </c>
      <c r="H168" t="s">
        <v>345</v>
      </c>
      <c r="I168" t="s">
        <v>24</v>
      </c>
      <c r="J168" t="s">
        <v>377</v>
      </c>
      <c r="K168" t="s">
        <v>377</v>
      </c>
      <c r="L168">
        <v>3.25</v>
      </c>
      <c r="M168">
        <v>0</v>
      </c>
      <c r="N168">
        <v>2394</v>
      </c>
      <c r="O168" s="8">
        <f>VLOOKUP(N168,[1]Dettaglio!$B$9:$F$4144,5,FALSE)</f>
        <v>24667.17</v>
      </c>
      <c r="P168" s="19"/>
      <c r="Q168" s="42"/>
      <c r="R168" s="1">
        <f t="shared" si="32"/>
        <v>1.03725</v>
      </c>
      <c r="S168" s="1">
        <f t="shared" si="34"/>
        <v>1.07</v>
      </c>
      <c r="T168" s="1">
        <f t="shared" si="39"/>
        <v>1.07</v>
      </c>
      <c r="U168" s="3">
        <f t="shared" si="40"/>
        <v>5</v>
      </c>
      <c r="V168" s="10">
        <v>5</v>
      </c>
      <c r="W168" s="10">
        <v>32</v>
      </c>
      <c r="X168" s="11">
        <f t="shared" si="35"/>
        <v>800</v>
      </c>
      <c r="Z168" s="12">
        <v>13</v>
      </c>
      <c r="AA168" s="13">
        <f t="shared" si="36"/>
        <v>325</v>
      </c>
      <c r="AB168" s="9">
        <f t="shared" si="37"/>
        <v>1.0522222221999999</v>
      </c>
      <c r="AC168" s="9">
        <f t="shared" si="33"/>
        <v>1.0522222221999999</v>
      </c>
      <c r="AD168" s="9">
        <f t="shared" si="38"/>
        <v>1.0522222221999999</v>
      </c>
      <c r="AE168" s="3">
        <f t="shared" si="41"/>
        <v>5</v>
      </c>
      <c r="AH168" s="9"/>
      <c r="AI168" s="1"/>
      <c r="AJ168" s="1"/>
      <c r="AK168" s="3"/>
      <c r="AL168" s="3"/>
      <c r="AM168" s="3"/>
      <c r="AQ168" s="3"/>
      <c r="AR168" s="3"/>
      <c r="AS168" s="3"/>
      <c r="AV168" s="3"/>
      <c r="AW168" s="3"/>
    </row>
    <row r="169" spans="1:49" x14ac:dyDescent="0.2">
      <c r="A169">
        <v>2068</v>
      </c>
      <c r="B169" t="s">
        <v>144</v>
      </c>
      <c r="C169" t="s">
        <v>39</v>
      </c>
      <c r="D169" s="7">
        <v>39559</v>
      </c>
      <c r="E169" t="s">
        <v>264</v>
      </c>
      <c r="F169" t="s">
        <v>23</v>
      </c>
      <c r="G169" t="s">
        <v>265</v>
      </c>
      <c r="H169" t="s">
        <v>345</v>
      </c>
      <c r="I169" t="s">
        <v>24</v>
      </c>
      <c r="J169" t="s">
        <v>37</v>
      </c>
      <c r="K169" t="s">
        <v>37</v>
      </c>
      <c r="L169">
        <v>2.62</v>
      </c>
      <c r="M169">
        <v>0</v>
      </c>
      <c r="N169">
        <v>2067</v>
      </c>
      <c r="O169" s="8">
        <f>VLOOKUP(N169,[1]Dettaglio!$B$9:$F$4144,5,FALSE)</f>
        <v>20850.07</v>
      </c>
      <c r="P169" s="19"/>
      <c r="Q169" s="42"/>
      <c r="R169" s="1">
        <f t="shared" si="32"/>
        <v>1.03725</v>
      </c>
      <c r="S169" s="1">
        <f t="shared" si="34"/>
        <v>1.07</v>
      </c>
      <c r="T169" s="1">
        <f t="shared" si="39"/>
        <v>1.07</v>
      </c>
      <c r="U169" s="3">
        <f t="shared" si="40"/>
        <v>5</v>
      </c>
      <c r="V169" s="10">
        <v>5</v>
      </c>
      <c r="W169" s="10">
        <v>32</v>
      </c>
      <c r="X169" s="11">
        <f t="shared" si="35"/>
        <v>800</v>
      </c>
      <c r="Z169" s="12">
        <v>13</v>
      </c>
      <c r="AA169" s="13">
        <f t="shared" si="36"/>
        <v>325</v>
      </c>
      <c r="AB169" s="9">
        <f t="shared" si="37"/>
        <v>1.0522222221999999</v>
      </c>
      <c r="AC169" s="9">
        <f t="shared" si="33"/>
        <v>1.0522222221999999</v>
      </c>
      <c r="AD169" s="9">
        <f t="shared" si="38"/>
        <v>1.0522222221999999</v>
      </c>
      <c r="AE169" s="3">
        <f t="shared" si="41"/>
        <v>5</v>
      </c>
      <c r="AH169" s="9"/>
      <c r="AI169" s="1"/>
      <c r="AJ169" s="1"/>
      <c r="AK169" s="3"/>
      <c r="AL169" s="3"/>
      <c r="AM169" s="3"/>
      <c r="AQ169" s="3"/>
      <c r="AR169" s="3"/>
      <c r="AS169" s="3"/>
      <c r="AV169" s="3"/>
      <c r="AW169" s="3"/>
    </row>
    <row r="170" spans="1:49" x14ac:dyDescent="0.2">
      <c r="A170">
        <v>4039</v>
      </c>
      <c r="B170" t="s">
        <v>378</v>
      </c>
      <c r="C170" t="s">
        <v>379</v>
      </c>
      <c r="D170" s="7">
        <v>39724</v>
      </c>
      <c r="E170" t="s">
        <v>264</v>
      </c>
      <c r="F170" t="s">
        <v>23</v>
      </c>
      <c r="G170" t="s">
        <v>265</v>
      </c>
      <c r="H170" t="s">
        <v>345</v>
      </c>
      <c r="I170" t="s">
        <v>24</v>
      </c>
      <c r="J170" t="s">
        <v>251</v>
      </c>
      <c r="K170" t="s">
        <v>251</v>
      </c>
      <c r="L170">
        <v>0</v>
      </c>
      <c r="M170">
        <v>1.22</v>
      </c>
      <c r="N170">
        <v>4038</v>
      </c>
      <c r="O170" s="8">
        <f>VLOOKUP(N170,[1]Dettaglio!$B$9:$F$4144,5,FALSE)</f>
        <v>7129.21</v>
      </c>
      <c r="P170" s="19"/>
      <c r="Q170" s="42"/>
      <c r="R170" s="1">
        <f t="shared" si="32"/>
        <v>1.03725</v>
      </c>
      <c r="S170" s="1">
        <f t="shared" si="34"/>
        <v>1.07</v>
      </c>
      <c r="T170" s="1">
        <f t="shared" si="39"/>
        <v>1.07</v>
      </c>
      <c r="U170" s="3">
        <f t="shared" si="40"/>
        <v>5</v>
      </c>
      <c r="V170" s="10">
        <v>5</v>
      </c>
      <c r="W170" s="10">
        <v>32</v>
      </c>
      <c r="X170" s="11">
        <f t="shared" si="35"/>
        <v>800</v>
      </c>
      <c r="Z170" s="12">
        <v>13</v>
      </c>
      <c r="AA170" s="13">
        <f t="shared" si="36"/>
        <v>325</v>
      </c>
      <c r="AB170" s="9">
        <f t="shared" si="37"/>
        <v>1.0522222221999999</v>
      </c>
      <c r="AC170" s="9">
        <f t="shared" si="33"/>
        <v>1.0522222221999999</v>
      </c>
      <c r="AD170" s="9">
        <f t="shared" si="38"/>
        <v>1.0522222221999999</v>
      </c>
      <c r="AE170" s="3">
        <f t="shared" si="41"/>
        <v>5</v>
      </c>
      <c r="AH170" s="9"/>
      <c r="AI170" s="1"/>
      <c r="AJ170" s="1"/>
      <c r="AK170" s="3"/>
      <c r="AL170" s="3"/>
      <c r="AM170" s="3"/>
      <c r="AQ170" s="3"/>
      <c r="AR170" s="3"/>
      <c r="AS170" s="3"/>
      <c r="AV170" s="3"/>
      <c r="AW170" s="3"/>
    </row>
    <row r="171" spans="1:49" x14ac:dyDescent="0.2">
      <c r="A171">
        <v>1243</v>
      </c>
      <c r="B171" t="s">
        <v>34</v>
      </c>
      <c r="C171" t="s">
        <v>51</v>
      </c>
      <c r="D171" s="7">
        <v>39683</v>
      </c>
      <c r="E171" t="s">
        <v>264</v>
      </c>
      <c r="F171" t="s">
        <v>23</v>
      </c>
      <c r="G171" t="s">
        <v>265</v>
      </c>
      <c r="H171" t="s">
        <v>345</v>
      </c>
      <c r="I171" t="s">
        <v>24</v>
      </c>
      <c r="J171" t="s">
        <v>380</v>
      </c>
      <c r="K171" t="s">
        <v>380</v>
      </c>
      <c r="L171">
        <v>0</v>
      </c>
      <c r="M171">
        <v>2.77</v>
      </c>
      <c r="N171">
        <v>1242</v>
      </c>
      <c r="O171" s="8">
        <f>VLOOKUP(N171,[1]Dettaglio!$B$9:$F$4144,5,FALSE)</f>
        <v>21841.49</v>
      </c>
      <c r="P171" s="19"/>
      <c r="Q171" s="42"/>
      <c r="R171" s="1">
        <f t="shared" si="32"/>
        <v>1.03725</v>
      </c>
      <c r="S171" s="1">
        <f t="shared" si="34"/>
        <v>1.07</v>
      </c>
      <c r="T171" s="1">
        <f t="shared" si="39"/>
        <v>1.07</v>
      </c>
      <c r="U171" s="3">
        <f t="shared" si="40"/>
        <v>5</v>
      </c>
      <c r="V171" s="10">
        <v>5</v>
      </c>
      <c r="W171" s="10">
        <v>32</v>
      </c>
      <c r="X171" s="11">
        <f t="shared" si="35"/>
        <v>800</v>
      </c>
      <c r="Z171" s="12">
        <v>13</v>
      </c>
      <c r="AA171" s="13">
        <f t="shared" si="36"/>
        <v>325</v>
      </c>
      <c r="AB171" s="9">
        <f t="shared" si="37"/>
        <v>1.0522222221999999</v>
      </c>
      <c r="AC171" s="9">
        <f t="shared" si="33"/>
        <v>1.0522222221999999</v>
      </c>
      <c r="AD171" s="9">
        <f t="shared" si="38"/>
        <v>1.0522222221999999</v>
      </c>
      <c r="AE171" s="3">
        <f t="shared" si="41"/>
        <v>5</v>
      </c>
      <c r="AH171" s="9"/>
      <c r="AI171" s="1"/>
      <c r="AJ171" s="1"/>
      <c r="AK171" s="3"/>
      <c r="AL171" s="3"/>
      <c r="AM171" s="3"/>
      <c r="AQ171" s="3"/>
      <c r="AR171" s="3"/>
      <c r="AS171" s="3"/>
      <c r="AV171" s="3"/>
      <c r="AW171" s="3"/>
    </row>
    <row r="172" spans="1:49" x14ac:dyDescent="0.2">
      <c r="A172">
        <v>3779</v>
      </c>
      <c r="B172" t="s">
        <v>381</v>
      </c>
      <c r="C172" t="s">
        <v>382</v>
      </c>
      <c r="D172" s="7">
        <v>39719</v>
      </c>
      <c r="E172" t="s">
        <v>264</v>
      </c>
      <c r="F172" t="s">
        <v>23</v>
      </c>
      <c r="G172" t="s">
        <v>265</v>
      </c>
      <c r="H172" t="s">
        <v>345</v>
      </c>
      <c r="I172" t="s">
        <v>24</v>
      </c>
      <c r="J172" t="s">
        <v>152</v>
      </c>
      <c r="K172" t="s">
        <v>267</v>
      </c>
      <c r="L172">
        <v>0</v>
      </c>
      <c r="M172">
        <v>5</v>
      </c>
      <c r="N172">
        <v>3778</v>
      </c>
      <c r="O172" s="8">
        <f>VLOOKUP(N172,[1]Dettaglio!$B$9:$F$4144,5,FALSE)</f>
        <v>0</v>
      </c>
      <c r="P172" s="19"/>
      <c r="Q172" s="42"/>
      <c r="R172" s="1">
        <f t="shared" si="32"/>
        <v>1.03725</v>
      </c>
      <c r="S172" s="1">
        <f t="shared" si="34"/>
        <v>1.07</v>
      </c>
      <c r="T172" s="1">
        <f t="shared" si="39"/>
        <v>1.07</v>
      </c>
      <c r="U172" s="3">
        <f t="shared" si="40"/>
        <v>5</v>
      </c>
      <c r="V172" s="10">
        <v>5</v>
      </c>
      <c r="W172" s="10">
        <v>32</v>
      </c>
      <c r="X172" s="11">
        <f t="shared" si="35"/>
        <v>800</v>
      </c>
      <c r="Z172" s="12">
        <v>13</v>
      </c>
      <c r="AA172" s="13">
        <f t="shared" si="36"/>
        <v>325</v>
      </c>
      <c r="AB172" s="9">
        <f t="shared" si="37"/>
        <v>1.0522222221999999</v>
      </c>
      <c r="AC172" s="9">
        <f t="shared" si="33"/>
        <v>1.07</v>
      </c>
      <c r="AD172" s="9">
        <f t="shared" si="38"/>
        <v>1.07</v>
      </c>
      <c r="AE172" s="3">
        <f t="shared" si="41"/>
        <v>5</v>
      </c>
      <c r="AH172" s="9"/>
      <c r="AI172" s="1"/>
      <c r="AJ172" s="1"/>
      <c r="AK172" s="3"/>
      <c r="AL172" s="3"/>
      <c r="AM172" s="3"/>
      <c r="AQ172" s="3"/>
      <c r="AR172" s="3"/>
      <c r="AS172" s="3"/>
      <c r="AV172" s="3"/>
      <c r="AW172" s="3"/>
    </row>
    <row r="173" spans="1:49" x14ac:dyDescent="0.2">
      <c r="A173">
        <v>1072</v>
      </c>
      <c r="B173" t="s">
        <v>383</v>
      </c>
      <c r="C173" t="s">
        <v>384</v>
      </c>
      <c r="D173" s="7">
        <v>39454</v>
      </c>
      <c r="E173" t="s">
        <v>264</v>
      </c>
      <c r="F173" t="s">
        <v>23</v>
      </c>
      <c r="G173" t="s">
        <v>265</v>
      </c>
      <c r="H173" t="s">
        <v>345</v>
      </c>
      <c r="I173" t="s">
        <v>24</v>
      </c>
      <c r="J173" t="s">
        <v>152</v>
      </c>
      <c r="K173" t="s">
        <v>267</v>
      </c>
      <c r="L173">
        <v>0</v>
      </c>
      <c r="M173">
        <v>5</v>
      </c>
      <c r="N173">
        <v>1071</v>
      </c>
      <c r="O173" s="8">
        <f>VLOOKUP(N173,[1]Dettaglio!$B$9:$F$4144,5,FALSE)</f>
        <v>17300.54</v>
      </c>
      <c r="P173" s="19"/>
      <c r="Q173" s="42"/>
      <c r="R173" s="1">
        <f t="shared" si="32"/>
        <v>1.03725</v>
      </c>
      <c r="S173" s="1">
        <f t="shared" si="34"/>
        <v>1.07</v>
      </c>
      <c r="T173" s="1">
        <f t="shared" si="39"/>
        <v>1.07</v>
      </c>
      <c r="U173" s="3">
        <f t="shared" si="40"/>
        <v>5</v>
      </c>
      <c r="V173" s="10">
        <v>5</v>
      </c>
      <c r="W173" s="10">
        <v>32</v>
      </c>
      <c r="X173" s="11">
        <f t="shared" si="35"/>
        <v>800</v>
      </c>
      <c r="Z173" s="12">
        <v>13</v>
      </c>
      <c r="AA173" s="13">
        <f t="shared" si="36"/>
        <v>325</v>
      </c>
      <c r="AB173" s="9">
        <f t="shared" si="37"/>
        <v>1.0522222221999999</v>
      </c>
      <c r="AC173" s="9">
        <f t="shared" si="33"/>
        <v>1.0522222221999999</v>
      </c>
      <c r="AD173" s="9">
        <f t="shared" si="38"/>
        <v>1.0522222221999999</v>
      </c>
      <c r="AE173" s="3">
        <f t="shared" si="41"/>
        <v>5</v>
      </c>
      <c r="AH173" s="9"/>
      <c r="AI173" s="1"/>
      <c r="AJ173" s="1"/>
      <c r="AK173" s="3"/>
      <c r="AL173" s="3"/>
      <c r="AM173" s="3"/>
      <c r="AQ173" s="3"/>
      <c r="AR173" s="3"/>
      <c r="AS173" s="3"/>
      <c r="AV173" s="3"/>
      <c r="AW173" s="3"/>
    </row>
    <row r="174" spans="1:49" x14ac:dyDescent="0.2">
      <c r="A174">
        <v>1247</v>
      </c>
      <c r="B174" t="s">
        <v>153</v>
      </c>
      <c r="C174" t="s">
        <v>332</v>
      </c>
      <c r="D174" s="7">
        <v>39419</v>
      </c>
      <c r="E174" t="s">
        <v>264</v>
      </c>
      <c r="F174" t="s">
        <v>23</v>
      </c>
      <c r="G174" t="s">
        <v>265</v>
      </c>
      <c r="H174" t="s">
        <v>385</v>
      </c>
      <c r="I174" t="s">
        <v>24</v>
      </c>
      <c r="J174" t="s">
        <v>103</v>
      </c>
      <c r="K174" t="s">
        <v>103</v>
      </c>
      <c r="L174">
        <v>0</v>
      </c>
      <c r="M174">
        <v>1.42</v>
      </c>
      <c r="N174">
        <v>1246</v>
      </c>
      <c r="O174" s="8">
        <f>VLOOKUP(N174,[1]Dettaglio!$B$9:$F$4144,5,FALSE)</f>
        <v>10316.24</v>
      </c>
      <c r="P174" s="19"/>
      <c r="Q174" s="42"/>
      <c r="R174" s="1">
        <f t="shared" si="32"/>
        <v>1.03725</v>
      </c>
      <c r="S174" s="1">
        <f t="shared" si="34"/>
        <v>1.07</v>
      </c>
      <c r="T174" s="1">
        <f t="shared" si="39"/>
        <v>1.07</v>
      </c>
      <c r="U174" s="3">
        <f t="shared" si="40"/>
        <v>5</v>
      </c>
      <c r="V174" s="10">
        <v>5</v>
      </c>
      <c r="W174" s="10">
        <v>32</v>
      </c>
      <c r="X174" s="11">
        <f t="shared" si="35"/>
        <v>800</v>
      </c>
      <c r="Z174" s="12">
        <v>13</v>
      </c>
      <c r="AA174" s="13">
        <f t="shared" si="36"/>
        <v>325</v>
      </c>
      <c r="AB174" s="9">
        <f t="shared" si="37"/>
        <v>1.0522222221999999</v>
      </c>
      <c r="AC174" s="9">
        <f t="shared" si="33"/>
        <v>1.0522222221999999</v>
      </c>
      <c r="AD174" s="9">
        <f t="shared" si="38"/>
        <v>1.0522222221999999</v>
      </c>
      <c r="AE174" s="3">
        <f t="shared" si="41"/>
        <v>5</v>
      </c>
      <c r="AH174" s="9"/>
      <c r="AI174" s="1"/>
      <c r="AJ174" s="1"/>
      <c r="AK174" s="3"/>
      <c r="AL174" s="3"/>
      <c r="AM174" s="3"/>
      <c r="AQ174" s="3"/>
      <c r="AR174" s="3"/>
      <c r="AS174" s="3"/>
      <c r="AV174" s="3"/>
      <c r="AW174" s="3"/>
    </row>
    <row r="175" spans="1:49" x14ac:dyDescent="0.2">
      <c r="A175">
        <v>1253</v>
      </c>
      <c r="B175" t="s">
        <v>268</v>
      </c>
      <c r="C175" t="s">
        <v>230</v>
      </c>
      <c r="D175" s="7">
        <v>39119</v>
      </c>
      <c r="E175" t="s">
        <v>264</v>
      </c>
      <c r="F175" t="s">
        <v>23</v>
      </c>
      <c r="G175" t="s">
        <v>265</v>
      </c>
      <c r="H175" t="s">
        <v>385</v>
      </c>
      <c r="I175" t="s">
        <v>24</v>
      </c>
      <c r="J175" t="s">
        <v>152</v>
      </c>
      <c r="K175" t="s">
        <v>267</v>
      </c>
      <c r="L175">
        <v>0</v>
      </c>
      <c r="M175">
        <v>5</v>
      </c>
      <c r="N175">
        <v>1252</v>
      </c>
      <c r="O175" s="8">
        <f>VLOOKUP(N175,[1]Dettaglio!$B$9:$F$4144,5,FALSE)</f>
        <v>0</v>
      </c>
      <c r="P175" s="19"/>
      <c r="Q175" s="42"/>
      <c r="R175" s="1">
        <f t="shared" si="32"/>
        <v>1.03725</v>
      </c>
      <c r="S175" s="1">
        <f t="shared" si="34"/>
        <v>1.07</v>
      </c>
      <c r="T175" s="1">
        <f t="shared" si="39"/>
        <v>1.07</v>
      </c>
      <c r="U175" s="3">
        <f t="shared" si="40"/>
        <v>5</v>
      </c>
      <c r="V175" s="10">
        <v>5</v>
      </c>
      <c r="W175" s="10">
        <v>32</v>
      </c>
      <c r="X175" s="11">
        <f t="shared" si="35"/>
        <v>800</v>
      </c>
      <c r="Z175" s="12">
        <v>13</v>
      </c>
      <c r="AA175" s="13">
        <f t="shared" si="36"/>
        <v>325</v>
      </c>
      <c r="AB175" s="9">
        <f t="shared" si="37"/>
        <v>1.0522222221999999</v>
      </c>
      <c r="AC175" s="9">
        <f t="shared" si="33"/>
        <v>1.07</v>
      </c>
      <c r="AD175" s="9">
        <f t="shared" si="38"/>
        <v>1.07</v>
      </c>
      <c r="AE175" s="3">
        <f t="shared" si="41"/>
        <v>5</v>
      </c>
      <c r="AH175" s="9"/>
      <c r="AI175" s="1"/>
      <c r="AJ175" s="1"/>
      <c r="AK175" s="3"/>
      <c r="AL175" s="3"/>
      <c r="AM175" s="3"/>
      <c r="AQ175" s="3"/>
      <c r="AR175" s="3"/>
      <c r="AS175" s="3"/>
      <c r="AV175" s="3"/>
      <c r="AW175" s="3"/>
    </row>
    <row r="176" spans="1:49" x14ac:dyDescent="0.2">
      <c r="A176">
        <v>1255</v>
      </c>
      <c r="B176" t="s">
        <v>386</v>
      </c>
      <c r="C176" t="s">
        <v>29</v>
      </c>
      <c r="D176" s="7">
        <v>39365</v>
      </c>
      <c r="E176" t="s">
        <v>264</v>
      </c>
      <c r="F176" t="s">
        <v>23</v>
      </c>
      <c r="G176" t="s">
        <v>265</v>
      </c>
      <c r="H176" t="s">
        <v>385</v>
      </c>
      <c r="I176" t="s">
        <v>24</v>
      </c>
      <c r="J176" t="s">
        <v>387</v>
      </c>
      <c r="K176" t="s">
        <v>387</v>
      </c>
      <c r="L176">
        <v>0</v>
      </c>
      <c r="M176">
        <v>2.4500000000000002</v>
      </c>
      <c r="N176">
        <v>1254</v>
      </c>
      <c r="O176" s="8">
        <f>VLOOKUP(N176,[1]Dettaglio!$B$9:$F$4144,5,FALSE)</f>
        <v>19710.150000000001</v>
      </c>
      <c r="P176" s="19"/>
      <c r="Q176" s="42"/>
      <c r="R176" s="1">
        <f t="shared" si="32"/>
        <v>1.03725</v>
      </c>
      <c r="S176" s="1">
        <f t="shared" si="34"/>
        <v>1.07</v>
      </c>
      <c r="T176" s="1">
        <f t="shared" si="39"/>
        <v>1.07</v>
      </c>
      <c r="U176" s="3">
        <f t="shared" si="40"/>
        <v>5</v>
      </c>
      <c r="V176" s="10">
        <v>5</v>
      </c>
      <c r="W176" s="10">
        <v>32</v>
      </c>
      <c r="X176" s="11">
        <f t="shared" si="35"/>
        <v>800</v>
      </c>
      <c r="Z176" s="12">
        <v>13</v>
      </c>
      <c r="AA176" s="13">
        <f t="shared" si="36"/>
        <v>325</v>
      </c>
      <c r="AB176" s="9">
        <f t="shared" si="37"/>
        <v>1.0522222221999999</v>
      </c>
      <c r="AC176" s="9">
        <f t="shared" si="33"/>
        <v>1.0522222221999999</v>
      </c>
      <c r="AD176" s="9">
        <f t="shared" si="38"/>
        <v>1.0522222221999999</v>
      </c>
      <c r="AE176" s="3">
        <f t="shared" si="41"/>
        <v>5</v>
      </c>
      <c r="AH176" s="9"/>
      <c r="AI176" s="1"/>
      <c r="AJ176" s="1"/>
      <c r="AK176" s="3"/>
      <c r="AL176" s="3"/>
      <c r="AM176" s="3"/>
      <c r="AQ176" s="3"/>
      <c r="AR176" s="3"/>
      <c r="AS176" s="3"/>
      <c r="AV176" s="3"/>
      <c r="AW176" s="3"/>
    </row>
    <row r="177" spans="1:49" x14ac:dyDescent="0.2">
      <c r="A177">
        <v>1257</v>
      </c>
      <c r="B177" t="s">
        <v>388</v>
      </c>
      <c r="C177" t="s">
        <v>86</v>
      </c>
      <c r="D177" s="7">
        <v>39179</v>
      </c>
      <c r="E177" t="s">
        <v>264</v>
      </c>
      <c r="F177" t="s">
        <v>23</v>
      </c>
      <c r="G177" t="s">
        <v>265</v>
      </c>
      <c r="H177" t="s">
        <v>385</v>
      </c>
      <c r="I177" t="s">
        <v>24</v>
      </c>
      <c r="J177" t="s">
        <v>152</v>
      </c>
      <c r="K177" t="s">
        <v>267</v>
      </c>
      <c r="L177">
        <v>0</v>
      </c>
      <c r="M177">
        <v>5</v>
      </c>
      <c r="N177">
        <v>1256</v>
      </c>
      <c r="O177" s="8">
        <f>VLOOKUP(N177,[1]Dettaglio!$B$9:$F$4144,5,FALSE)</f>
        <v>0</v>
      </c>
      <c r="P177" s="19"/>
      <c r="Q177" s="42"/>
      <c r="R177" s="1">
        <f t="shared" si="32"/>
        <v>1.03725</v>
      </c>
      <c r="S177" s="1">
        <f t="shared" si="34"/>
        <v>1.07</v>
      </c>
      <c r="T177" s="1">
        <f t="shared" si="39"/>
        <v>1.07</v>
      </c>
      <c r="U177" s="3">
        <f t="shared" si="40"/>
        <v>5</v>
      </c>
      <c r="V177" s="10">
        <v>5</v>
      </c>
      <c r="W177" s="10">
        <v>32</v>
      </c>
      <c r="X177" s="11">
        <f t="shared" si="35"/>
        <v>800</v>
      </c>
      <c r="Z177" s="12">
        <v>13</v>
      </c>
      <c r="AA177" s="13">
        <f t="shared" si="36"/>
        <v>325</v>
      </c>
      <c r="AB177" s="9">
        <f t="shared" si="37"/>
        <v>1.0522222221999999</v>
      </c>
      <c r="AC177" s="9">
        <f t="shared" si="33"/>
        <v>1.07</v>
      </c>
      <c r="AD177" s="9">
        <f t="shared" si="38"/>
        <v>1.07</v>
      </c>
      <c r="AE177" s="3">
        <f t="shared" si="41"/>
        <v>5</v>
      </c>
      <c r="AH177" s="9"/>
      <c r="AI177" s="1"/>
      <c r="AJ177" s="1"/>
      <c r="AK177" s="3"/>
      <c r="AL177" s="3"/>
      <c r="AM177" s="3"/>
      <c r="AQ177" s="3"/>
      <c r="AR177" s="3"/>
      <c r="AS177" s="3"/>
      <c r="AV177" s="3"/>
      <c r="AW177" s="3"/>
    </row>
    <row r="178" spans="1:49" x14ac:dyDescent="0.2">
      <c r="A178">
        <v>1263</v>
      </c>
      <c r="B178" t="s">
        <v>272</v>
      </c>
      <c r="C178" t="s">
        <v>95</v>
      </c>
      <c r="D178" s="7">
        <v>39168</v>
      </c>
      <c r="E178" t="s">
        <v>264</v>
      </c>
      <c r="F178" t="s">
        <v>23</v>
      </c>
      <c r="G178" t="s">
        <v>265</v>
      </c>
      <c r="H178" t="s">
        <v>385</v>
      </c>
      <c r="I178" t="s">
        <v>24</v>
      </c>
      <c r="J178" t="s">
        <v>152</v>
      </c>
      <c r="K178" t="s">
        <v>267</v>
      </c>
      <c r="L178">
        <v>0</v>
      </c>
      <c r="M178">
        <v>5</v>
      </c>
      <c r="N178">
        <v>1262</v>
      </c>
      <c r="O178" s="8">
        <f>VLOOKUP(N178,[1]Dettaglio!$B$9:$F$4144,5,FALSE)</f>
        <v>0</v>
      </c>
      <c r="P178" s="19"/>
      <c r="Q178" s="42"/>
      <c r="R178" s="1">
        <f t="shared" si="32"/>
        <v>1.03725</v>
      </c>
      <c r="S178" s="1">
        <f t="shared" si="34"/>
        <v>1.07</v>
      </c>
      <c r="T178" s="1">
        <f t="shared" si="39"/>
        <v>1.07</v>
      </c>
      <c r="U178" s="3">
        <f t="shared" si="40"/>
        <v>5</v>
      </c>
      <c r="V178" s="10">
        <v>5</v>
      </c>
      <c r="W178" s="10">
        <v>32</v>
      </c>
      <c r="X178" s="11">
        <f t="shared" si="35"/>
        <v>800</v>
      </c>
      <c r="Z178" s="12">
        <v>13</v>
      </c>
      <c r="AA178" s="13">
        <f t="shared" si="36"/>
        <v>325</v>
      </c>
      <c r="AB178" s="9">
        <f t="shared" si="37"/>
        <v>1.0522222221999999</v>
      </c>
      <c r="AC178" s="9">
        <f t="shared" si="33"/>
        <v>1.07</v>
      </c>
      <c r="AD178" s="9">
        <f t="shared" si="38"/>
        <v>1.07</v>
      </c>
      <c r="AE178" s="3">
        <f t="shared" si="41"/>
        <v>5</v>
      </c>
      <c r="AH178" s="9"/>
      <c r="AI178" s="1"/>
      <c r="AJ178" s="1"/>
      <c r="AK178" s="3"/>
      <c r="AL178" s="3"/>
      <c r="AM178" s="3"/>
      <c r="AQ178" s="3"/>
      <c r="AR178" s="3"/>
      <c r="AS178" s="3"/>
      <c r="AV178" s="3"/>
      <c r="AW178" s="3"/>
    </row>
    <row r="179" spans="1:49" x14ac:dyDescent="0.2">
      <c r="A179">
        <v>4180</v>
      </c>
      <c r="B179" t="s">
        <v>389</v>
      </c>
      <c r="C179" t="s">
        <v>124</v>
      </c>
      <c r="D179" s="7">
        <v>39568</v>
      </c>
      <c r="E179" t="s">
        <v>264</v>
      </c>
      <c r="F179" t="s">
        <v>23</v>
      </c>
      <c r="G179" t="s">
        <v>265</v>
      </c>
      <c r="H179" t="s">
        <v>385</v>
      </c>
      <c r="I179" t="s">
        <v>24</v>
      </c>
      <c r="J179" t="s">
        <v>152</v>
      </c>
      <c r="K179" t="s">
        <v>267</v>
      </c>
      <c r="L179">
        <v>0</v>
      </c>
      <c r="M179">
        <v>5</v>
      </c>
      <c r="N179">
        <v>2256</v>
      </c>
      <c r="O179" s="8">
        <f>VLOOKUP(N179,[1]Dettaglio!$B$9:$F$4144,5,FALSE)</f>
        <v>0</v>
      </c>
      <c r="P179" s="19"/>
      <c r="Q179" s="42"/>
      <c r="R179" s="1">
        <f t="shared" si="32"/>
        <v>1.03725</v>
      </c>
      <c r="S179" s="1">
        <f t="shared" si="34"/>
        <v>1.07</v>
      </c>
      <c r="T179" s="1">
        <f t="shared" si="39"/>
        <v>1.07</v>
      </c>
      <c r="U179" s="3">
        <f t="shared" si="40"/>
        <v>5</v>
      </c>
      <c r="V179" s="10">
        <v>5</v>
      </c>
      <c r="W179" s="10">
        <v>32</v>
      </c>
      <c r="X179" s="11">
        <f t="shared" si="35"/>
        <v>800</v>
      </c>
      <c r="Z179" s="12">
        <v>13</v>
      </c>
      <c r="AA179" s="13">
        <f t="shared" si="36"/>
        <v>325</v>
      </c>
      <c r="AB179" s="9">
        <f t="shared" si="37"/>
        <v>1.0522222221999999</v>
      </c>
      <c r="AC179" s="9">
        <f t="shared" si="33"/>
        <v>1.07</v>
      </c>
      <c r="AD179" s="9">
        <f t="shared" si="38"/>
        <v>1.07</v>
      </c>
      <c r="AE179" s="3">
        <f t="shared" si="41"/>
        <v>5</v>
      </c>
      <c r="AH179" s="9"/>
      <c r="AI179" s="1"/>
      <c r="AJ179" s="1"/>
      <c r="AK179" s="3"/>
      <c r="AL179" s="3"/>
      <c r="AM179" s="3"/>
      <c r="AQ179" s="3"/>
      <c r="AR179" s="3"/>
      <c r="AS179" s="3"/>
      <c r="AV179" s="3"/>
      <c r="AW179" s="3"/>
    </row>
    <row r="180" spans="1:49" x14ac:dyDescent="0.2">
      <c r="A180">
        <v>1269</v>
      </c>
      <c r="B180" t="s">
        <v>390</v>
      </c>
      <c r="C180" t="s">
        <v>391</v>
      </c>
      <c r="D180" s="7">
        <v>39430</v>
      </c>
      <c r="E180" t="s">
        <v>264</v>
      </c>
      <c r="F180" t="s">
        <v>23</v>
      </c>
      <c r="G180" t="s">
        <v>265</v>
      </c>
      <c r="H180" t="s">
        <v>385</v>
      </c>
      <c r="I180" t="s">
        <v>24</v>
      </c>
      <c r="J180" t="s">
        <v>392</v>
      </c>
      <c r="K180" t="s">
        <v>392</v>
      </c>
      <c r="L180">
        <v>0</v>
      </c>
      <c r="M180">
        <v>1.87</v>
      </c>
      <c r="N180">
        <v>1268</v>
      </c>
      <c r="O180" s="8">
        <f>VLOOKUP(N180,[1]Dettaglio!$B$9:$F$4144,5,FALSE)</f>
        <v>15126.45</v>
      </c>
      <c r="P180" s="19"/>
      <c r="Q180" s="42"/>
      <c r="R180" s="1">
        <f t="shared" si="32"/>
        <v>1.03725</v>
      </c>
      <c r="S180" s="1">
        <f t="shared" si="34"/>
        <v>1.07</v>
      </c>
      <c r="T180" s="1">
        <f t="shared" si="39"/>
        <v>1.07</v>
      </c>
      <c r="U180" s="3">
        <f t="shared" si="40"/>
        <v>5</v>
      </c>
      <c r="V180" s="10">
        <v>5</v>
      </c>
      <c r="W180" s="10">
        <v>32</v>
      </c>
      <c r="X180" s="11">
        <f t="shared" si="35"/>
        <v>800</v>
      </c>
      <c r="Z180" s="12">
        <v>13</v>
      </c>
      <c r="AA180" s="13">
        <f t="shared" si="36"/>
        <v>325</v>
      </c>
      <c r="AB180" s="9">
        <f t="shared" si="37"/>
        <v>1.0522222221999999</v>
      </c>
      <c r="AC180" s="9">
        <f t="shared" si="33"/>
        <v>1.0522222221999999</v>
      </c>
      <c r="AD180" s="9">
        <f t="shared" si="38"/>
        <v>1.0522222221999999</v>
      </c>
      <c r="AE180" s="3">
        <f t="shared" si="41"/>
        <v>5</v>
      </c>
      <c r="AH180" s="9"/>
      <c r="AI180" s="1"/>
      <c r="AJ180" s="1"/>
      <c r="AK180" s="3"/>
      <c r="AL180" s="3"/>
      <c r="AM180" s="3"/>
      <c r="AQ180" s="3"/>
      <c r="AR180" s="3"/>
      <c r="AS180" s="3"/>
      <c r="AV180" s="3"/>
      <c r="AW180" s="3"/>
    </row>
    <row r="181" spans="1:49" x14ac:dyDescent="0.2">
      <c r="A181">
        <v>1271</v>
      </c>
      <c r="B181" t="s">
        <v>393</v>
      </c>
      <c r="C181" t="s">
        <v>120</v>
      </c>
      <c r="D181" s="7">
        <v>39148</v>
      </c>
      <c r="E181" t="s">
        <v>264</v>
      </c>
      <c r="F181" t="s">
        <v>23</v>
      </c>
      <c r="G181" t="s">
        <v>265</v>
      </c>
      <c r="H181" t="s">
        <v>385</v>
      </c>
      <c r="I181" t="s">
        <v>24</v>
      </c>
      <c r="J181" t="s">
        <v>394</v>
      </c>
      <c r="K181" t="s">
        <v>394</v>
      </c>
      <c r="L181">
        <v>2.6</v>
      </c>
      <c r="M181">
        <v>0</v>
      </c>
      <c r="N181">
        <v>1270</v>
      </c>
      <c r="O181" s="8">
        <f>VLOOKUP(N181,[1]Dettaglio!$B$9:$F$4144,5,FALSE)</f>
        <v>20691.93</v>
      </c>
      <c r="P181" s="19"/>
      <c r="Q181" s="42"/>
      <c r="R181" s="1">
        <f t="shared" si="32"/>
        <v>1.03725</v>
      </c>
      <c r="S181" s="1">
        <f t="shared" si="34"/>
        <v>1.07</v>
      </c>
      <c r="T181" s="1">
        <f t="shared" si="39"/>
        <v>1.07</v>
      </c>
      <c r="U181" s="3">
        <f t="shared" si="40"/>
        <v>5</v>
      </c>
      <c r="V181" s="10">
        <v>5</v>
      </c>
      <c r="W181" s="10">
        <v>32</v>
      </c>
      <c r="X181" s="11">
        <f t="shared" si="35"/>
        <v>800</v>
      </c>
      <c r="Z181" s="12">
        <v>13</v>
      </c>
      <c r="AA181" s="13">
        <f t="shared" si="36"/>
        <v>325</v>
      </c>
      <c r="AB181" s="9">
        <f t="shared" si="37"/>
        <v>1.0522222221999999</v>
      </c>
      <c r="AC181" s="9">
        <f t="shared" si="33"/>
        <v>1.0522222221999999</v>
      </c>
      <c r="AD181" s="9">
        <f t="shared" si="38"/>
        <v>1.0522222221999999</v>
      </c>
      <c r="AE181" s="3">
        <f t="shared" si="41"/>
        <v>5</v>
      </c>
      <c r="AH181" s="9"/>
      <c r="AI181" s="1"/>
      <c r="AJ181" s="1"/>
      <c r="AK181" s="3"/>
      <c r="AL181" s="3"/>
      <c r="AM181" s="3"/>
      <c r="AQ181" s="3"/>
      <c r="AR181" s="3"/>
      <c r="AS181" s="3"/>
      <c r="AV181" s="3"/>
      <c r="AW181" s="3"/>
    </row>
    <row r="182" spans="1:49" x14ac:dyDescent="0.2">
      <c r="A182">
        <v>1272</v>
      </c>
      <c r="B182" t="s">
        <v>393</v>
      </c>
      <c r="C182" t="s">
        <v>158</v>
      </c>
      <c r="D182" s="7">
        <v>39148</v>
      </c>
      <c r="E182" t="s">
        <v>264</v>
      </c>
      <c r="F182" t="s">
        <v>23</v>
      </c>
      <c r="G182" t="s">
        <v>265</v>
      </c>
      <c r="H182" t="s">
        <v>385</v>
      </c>
      <c r="I182" t="s">
        <v>24</v>
      </c>
      <c r="J182" t="s">
        <v>394</v>
      </c>
      <c r="K182" t="s">
        <v>394</v>
      </c>
      <c r="L182">
        <v>2.6</v>
      </c>
      <c r="M182">
        <v>0</v>
      </c>
      <c r="N182">
        <v>1270</v>
      </c>
      <c r="O182" s="8">
        <f>VLOOKUP(N182,[1]Dettaglio!$B$9:$F$4144,5,FALSE)</f>
        <v>20691.93</v>
      </c>
      <c r="P182" s="19"/>
      <c r="Q182" s="42"/>
      <c r="R182" s="1">
        <f t="shared" si="32"/>
        <v>1.03725</v>
      </c>
      <c r="S182" s="1">
        <f t="shared" si="34"/>
        <v>1.07</v>
      </c>
      <c r="T182" s="1">
        <f t="shared" si="39"/>
        <v>1.07</v>
      </c>
      <c r="U182" s="3">
        <f t="shared" si="40"/>
        <v>5</v>
      </c>
      <c r="V182" s="10">
        <v>5</v>
      </c>
      <c r="W182" s="10">
        <v>32</v>
      </c>
      <c r="X182" s="11">
        <f t="shared" si="35"/>
        <v>800</v>
      </c>
      <c r="Z182" s="12">
        <v>13</v>
      </c>
      <c r="AA182" s="13">
        <f t="shared" si="36"/>
        <v>325</v>
      </c>
      <c r="AB182" s="9">
        <f t="shared" si="37"/>
        <v>1.0522222221999999</v>
      </c>
      <c r="AC182" s="9">
        <f t="shared" si="33"/>
        <v>1.0522222221999999</v>
      </c>
      <c r="AD182" s="9">
        <f t="shared" si="38"/>
        <v>1.0522222221999999</v>
      </c>
      <c r="AE182" s="3">
        <f t="shared" si="41"/>
        <v>5</v>
      </c>
      <c r="AH182" s="9"/>
      <c r="AI182" s="1"/>
      <c r="AJ182" s="1"/>
      <c r="AK182" s="3"/>
      <c r="AL182" s="3"/>
      <c r="AM182" s="3"/>
      <c r="AQ182" s="3"/>
      <c r="AR182" s="3"/>
      <c r="AS182" s="3"/>
      <c r="AV182" s="3"/>
      <c r="AW182" s="3"/>
    </row>
    <row r="183" spans="1:49" x14ac:dyDescent="0.2">
      <c r="A183">
        <v>1274</v>
      </c>
      <c r="B183" t="s">
        <v>395</v>
      </c>
      <c r="C183" t="s">
        <v>113</v>
      </c>
      <c r="D183" s="7">
        <v>39175</v>
      </c>
      <c r="E183" t="s">
        <v>264</v>
      </c>
      <c r="F183" t="s">
        <v>23</v>
      </c>
      <c r="G183" t="s">
        <v>265</v>
      </c>
      <c r="H183" t="s">
        <v>385</v>
      </c>
      <c r="I183" t="s">
        <v>24</v>
      </c>
      <c r="J183" t="s">
        <v>152</v>
      </c>
      <c r="K183" t="s">
        <v>267</v>
      </c>
      <c r="L183">
        <v>0</v>
      </c>
      <c r="M183">
        <v>5</v>
      </c>
      <c r="N183">
        <v>1273</v>
      </c>
      <c r="O183" s="8">
        <f>VLOOKUP(N183,[1]Dettaglio!$B$9:$F$4144,5,FALSE)</f>
        <v>0</v>
      </c>
      <c r="P183" s="19"/>
      <c r="Q183" s="42"/>
      <c r="R183" s="1">
        <f t="shared" si="32"/>
        <v>1.03725</v>
      </c>
      <c r="S183" s="1">
        <f t="shared" si="34"/>
        <v>1.07</v>
      </c>
      <c r="T183" s="1">
        <f t="shared" si="39"/>
        <v>1.07</v>
      </c>
      <c r="U183" s="3">
        <f t="shared" si="40"/>
        <v>5</v>
      </c>
      <c r="V183" s="10">
        <v>5</v>
      </c>
      <c r="W183" s="10">
        <v>32</v>
      </c>
      <c r="X183" s="11">
        <f t="shared" si="35"/>
        <v>800</v>
      </c>
      <c r="Z183" s="12">
        <v>13</v>
      </c>
      <c r="AA183" s="13">
        <f t="shared" si="36"/>
        <v>325</v>
      </c>
      <c r="AB183" s="9">
        <f t="shared" si="37"/>
        <v>1.0522222221999999</v>
      </c>
      <c r="AC183" s="9">
        <f t="shared" si="33"/>
        <v>1.07</v>
      </c>
      <c r="AD183" s="9">
        <f t="shared" si="38"/>
        <v>1.07</v>
      </c>
      <c r="AE183" s="3">
        <f t="shared" si="41"/>
        <v>5</v>
      </c>
      <c r="AH183" s="9"/>
      <c r="AI183" s="1"/>
      <c r="AJ183" s="1"/>
      <c r="AK183" s="3"/>
      <c r="AL183" s="3"/>
      <c r="AM183" s="3"/>
      <c r="AQ183" s="3"/>
      <c r="AR183" s="3"/>
      <c r="AS183" s="3"/>
      <c r="AV183" s="3"/>
      <c r="AW183" s="3"/>
    </row>
    <row r="184" spans="1:49" x14ac:dyDescent="0.2">
      <c r="A184">
        <v>1276</v>
      </c>
      <c r="B184" t="s">
        <v>396</v>
      </c>
      <c r="C184" t="s">
        <v>96</v>
      </c>
      <c r="D184" s="7">
        <v>39443</v>
      </c>
      <c r="E184" t="s">
        <v>264</v>
      </c>
      <c r="F184" t="s">
        <v>23</v>
      </c>
      <c r="G184" t="s">
        <v>265</v>
      </c>
      <c r="H184" t="s">
        <v>385</v>
      </c>
      <c r="I184" t="s">
        <v>24</v>
      </c>
      <c r="J184" t="s">
        <v>152</v>
      </c>
      <c r="K184" t="s">
        <v>267</v>
      </c>
      <c r="L184">
        <v>0</v>
      </c>
      <c r="M184">
        <v>5</v>
      </c>
      <c r="N184">
        <v>1275</v>
      </c>
      <c r="O184" s="8">
        <f>VLOOKUP(N184,[1]Dettaglio!$B$9:$F$4144,5,FALSE)</f>
        <v>0</v>
      </c>
      <c r="P184" s="19"/>
      <c r="Q184" s="42"/>
      <c r="R184" s="1">
        <f t="shared" si="32"/>
        <v>1.03725</v>
      </c>
      <c r="S184" s="1">
        <f t="shared" si="34"/>
        <v>1.07</v>
      </c>
      <c r="T184" s="1">
        <f t="shared" si="39"/>
        <v>1.07</v>
      </c>
      <c r="U184" s="3">
        <f t="shared" si="40"/>
        <v>5</v>
      </c>
      <c r="V184" s="10">
        <v>5</v>
      </c>
      <c r="W184" s="10">
        <v>32</v>
      </c>
      <c r="X184" s="11">
        <f t="shared" si="35"/>
        <v>800</v>
      </c>
      <c r="Z184" s="12">
        <v>13</v>
      </c>
      <c r="AA184" s="13">
        <f t="shared" si="36"/>
        <v>325</v>
      </c>
      <c r="AB184" s="9">
        <f t="shared" si="37"/>
        <v>1.0522222221999999</v>
      </c>
      <c r="AC184" s="9">
        <f t="shared" si="33"/>
        <v>1.07</v>
      </c>
      <c r="AD184" s="9">
        <f t="shared" si="38"/>
        <v>1.07</v>
      </c>
      <c r="AE184" s="3">
        <f t="shared" si="41"/>
        <v>5</v>
      </c>
      <c r="AH184" s="9"/>
      <c r="AI184" s="1"/>
      <c r="AJ184" s="1"/>
      <c r="AK184" s="3"/>
      <c r="AL184" s="3"/>
      <c r="AM184" s="3"/>
      <c r="AQ184" s="3"/>
      <c r="AR184" s="3"/>
      <c r="AS184" s="3"/>
      <c r="AV184" s="3"/>
      <c r="AW184" s="3"/>
    </row>
    <row r="185" spans="1:49" x14ac:dyDescent="0.2">
      <c r="A185">
        <v>1280</v>
      </c>
      <c r="B185" t="s">
        <v>397</v>
      </c>
      <c r="C185" t="s">
        <v>167</v>
      </c>
      <c r="D185" s="7">
        <v>39491</v>
      </c>
      <c r="E185" t="s">
        <v>264</v>
      </c>
      <c r="F185" t="s">
        <v>23</v>
      </c>
      <c r="G185" t="s">
        <v>265</v>
      </c>
      <c r="H185" t="s">
        <v>385</v>
      </c>
      <c r="I185" t="s">
        <v>24</v>
      </c>
      <c r="J185" t="s">
        <v>152</v>
      </c>
      <c r="K185" t="s">
        <v>267</v>
      </c>
      <c r="L185">
        <v>0</v>
      </c>
      <c r="M185">
        <v>5</v>
      </c>
      <c r="N185">
        <v>1279</v>
      </c>
      <c r="O185" s="8">
        <f>VLOOKUP(N185,[1]Dettaglio!$B$9:$F$4144,5,FALSE)</f>
        <v>0</v>
      </c>
      <c r="P185" s="19"/>
      <c r="Q185" s="42"/>
      <c r="R185" s="1">
        <f t="shared" si="32"/>
        <v>1.03725</v>
      </c>
      <c r="S185" s="1">
        <f t="shared" si="34"/>
        <v>1.07</v>
      </c>
      <c r="T185" s="1">
        <f t="shared" si="39"/>
        <v>1.07</v>
      </c>
      <c r="U185" s="3">
        <f t="shared" si="40"/>
        <v>5</v>
      </c>
      <c r="V185" s="10">
        <v>5</v>
      </c>
      <c r="W185" s="10">
        <v>32</v>
      </c>
      <c r="X185" s="11">
        <f t="shared" si="35"/>
        <v>800</v>
      </c>
      <c r="Z185" s="12">
        <v>13</v>
      </c>
      <c r="AA185" s="13">
        <f t="shared" si="36"/>
        <v>325</v>
      </c>
      <c r="AB185" s="9">
        <f t="shared" si="37"/>
        <v>1.0522222221999999</v>
      </c>
      <c r="AC185" s="9">
        <f t="shared" si="33"/>
        <v>1.07</v>
      </c>
      <c r="AD185" s="9">
        <f t="shared" si="38"/>
        <v>1.07</v>
      </c>
      <c r="AE185" s="3">
        <f t="shared" si="41"/>
        <v>5</v>
      </c>
      <c r="AH185" s="9"/>
      <c r="AI185" s="1"/>
      <c r="AJ185" s="1"/>
      <c r="AK185" s="3"/>
      <c r="AL185" s="3"/>
      <c r="AM185" s="3"/>
      <c r="AQ185" s="3"/>
      <c r="AR185" s="3"/>
      <c r="AS185" s="3"/>
      <c r="AV185" s="3"/>
      <c r="AW185" s="3"/>
    </row>
    <row r="186" spans="1:49" x14ac:dyDescent="0.2">
      <c r="A186">
        <v>1284</v>
      </c>
      <c r="B186" t="s">
        <v>398</v>
      </c>
      <c r="C186" t="s">
        <v>131</v>
      </c>
      <c r="D186" s="7">
        <v>39388</v>
      </c>
      <c r="E186" t="s">
        <v>264</v>
      </c>
      <c r="F186" t="s">
        <v>23</v>
      </c>
      <c r="G186" t="s">
        <v>265</v>
      </c>
      <c r="H186" t="s">
        <v>385</v>
      </c>
      <c r="I186" t="s">
        <v>24</v>
      </c>
      <c r="J186" t="s">
        <v>152</v>
      </c>
      <c r="K186" t="s">
        <v>267</v>
      </c>
      <c r="L186">
        <v>0</v>
      </c>
      <c r="M186">
        <v>5</v>
      </c>
      <c r="N186">
        <v>1283</v>
      </c>
      <c r="O186" s="8">
        <f>VLOOKUP(N186,[1]Dettaglio!$B$9:$F$4144,5,FALSE)</f>
        <v>0</v>
      </c>
      <c r="P186" s="19"/>
      <c r="Q186" s="42"/>
      <c r="R186" s="1">
        <f t="shared" si="32"/>
        <v>1.03725</v>
      </c>
      <c r="S186" s="1">
        <f t="shared" si="34"/>
        <v>1.07</v>
      </c>
      <c r="T186" s="1">
        <f t="shared" si="39"/>
        <v>1.07</v>
      </c>
      <c r="U186" s="3">
        <f t="shared" si="40"/>
        <v>5</v>
      </c>
      <c r="V186" s="10">
        <v>5</v>
      </c>
      <c r="W186" s="10">
        <v>32</v>
      </c>
      <c r="X186" s="11">
        <f t="shared" si="35"/>
        <v>800</v>
      </c>
      <c r="Z186" s="12">
        <v>13</v>
      </c>
      <c r="AA186" s="13">
        <f t="shared" si="36"/>
        <v>325</v>
      </c>
      <c r="AB186" s="9">
        <f t="shared" si="37"/>
        <v>1.0522222221999999</v>
      </c>
      <c r="AC186" s="9">
        <f t="shared" si="33"/>
        <v>1.07</v>
      </c>
      <c r="AD186" s="9">
        <f t="shared" si="38"/>
        <v>1.07</v>
      </c>
      <c r="AE186" s="3">
        <f t="shared" si="41"/>
        <v>5</v>
      </c>
      <c r="AH186" s="9"/>
      <c r="AI186" s="1"/>
      <c r="AJ186" s="1"/>
      <c r="AK186" s="3"/>
      <c r="AL186" s="3"/>
      <c r="AM186" s="3"/>
      <c r="AQ186" s="3"/>
      <c r="AR186" s="3"/>
      <c r="AS186" s="3"/>
      <c r="AV186" s="3"/>
      <c r="AW186" s="3"/>
    </row>
    <row r="187" spans="1:49" x14ac:dyDescent="0.2">
      <c r="A187">
        <v>1287</v>
      </c>
      <c r="B187" t="s">
        <v>399</v>
      </c>
      <c r="C187" t="s">
        <v>35</v>
      </c>
      <c r="D187" s="7">
        <v>39433</v>
      </c>
      <c r="E187" t="s">
        <v>264</v>
      </c>
      <c r="F187" t="s">
        <v>23</v>
      </c>
      <c r="G187" t="s">
        <v>265</v>
      </c>
      <c r="H187" t="s">
        <v>385</v>
      </c>
      <c r="I187" t="s">
        <v>24</v>
      </c>
      <c r="J187" t="s">
        <v>152</v>
      </c>
      <c r="K187" t="s">
        <v>267</v>
      </c>
      <c r="L187">
        <v>0</v>
      </c>
      <c r="M187">
        <v>5</v>
      </c>
      <c r="N187">
        <v>949</v>
      </c>
      <c r="O187" s="8">
        <f>VLOOKUP(N187,[1]Dettaglio!$B$9:$F$4144,5,FALSE)</f>
        <v>10454.89</v>
      </c>
      <c r="P187" s="19"/>
      <c r="Q187" s="42"/>
      <c r="R187" s="1">
        <f t="shared" si="32"/>
        <v>1.03725</v>
      </c>
      <c r="S187" s="1">
        <f t="shared" si="34"/>
        <v>1.07</v>
      </c>
      <c r="T187" s="1">
        <f t="shared" si="39"/>
        <v>1.07</v>
      </c>
      <c r="U187" s="3">
        <f t="shared" si="40"/>
        <v>5</v>
      </c>
      <c r="V187" s="10">
        <v>5</v>
      </c>
      <c r="W187" s="10">
        <v>32</v>
      </c>
      <c r="X187" s="11">
        <f t="shared" si="35"/>
        <v>800</v>
      </c>
      <c r="Z187" s="12">
        <v>13</v>
      </c>
      <c r="AA187" s="13">
        <f t="shared" si="36"/>
        <v>325</v>
      </c>
      <c r="AB187" s="9">
        <f t="shared" si="37"/>
        <v>1.0522222221999999</v>
      </c>
      <c r="AC187" s="9">
        <f t="shared" si="33"/>
        <v>1.0522222221999999</v>
      </c>
      <c r="AD187" s="9">
        <f t="shared" si="38"/>
        <v>1.0522222221999999</v>
      </c>
      <c r="AE187" s="3">
        <f t="shared" si="41"/>
        <v>5</v>
      </c>
      <c r="AH187" s="9"/>
      <c r="AI187" s="1"/>
      <c r="AJ187" s="1"/>
      <c r="AK187" s="3"/>
      <c r="AL187" s="3"/>
      <c r="AM187" s="3"/>
      <c r="AQ187" s="3"/>
      <c r="AR187" s="3"/>
      <c r="AS187" s="3"/>
      <c r="AV187" s="3"/>
      <c r="AW187" s="3"/>
    </row>
    <row r="188" spans="1:49" x14ac:dyDescent="0.2">
      <c r="A188">
        <v>1245</v>
      </c>
      <c r="B188" t="s">
        <v>400</v>
      </c>
      <c r="C188" t="s">
        <v>120</v>
      </c>
      <c r="D188" s="7">
        <v>39210</v>
      </c>
      <c r="E188" t="s">
        <v>264</v>
      </c>
      <c r="F188" t="s">
        <v>23</v>
      </c>
      <c r="G188" t="s">
        <v>265</v>
      </c>
      <c r="H188" t="s">
        <v>401</v>
      </c>
      <c r="I188" t="s">
        <v>24</v>
      </c>
      <c r="J188" t="s">
        <v>402</v>
      </c>
      <c r="K188" t="s">
        <v>402</v>
      </c>
      <c r="L188">
        <v>0</v>
      </c>
      <c r="M188">
        <v>3.18</v>
      </c>
      <c r="N188">
        <v>1244</v>
      </c>
      <c r="O188" s="8">
        <f>VLOOKUP(N188,[1]Dettaglio!$B$9:$F$4144,5,FALSE)</f>
        <v>24287.119999999999</v>
      </c>
      <c r="P188" s="19"/>
      <c r="Q188" s="42"/>
      <c r="R188" s="1">
        <f t="shared" si="32"/>
        <v>1.03725</v>
      </c>
      <c r="S188" s="1">
        <f t="shared" si="34"/>
        <v>1.07</v>
      </c>
      <c r="T188" s="1">
        <f t="shared" si="39"/>
        <v>1.07</v>
      </c>
      <c r="U188" s="3">
        <f t="shared" si="40"/>
        <v>5</v>
      </c>
      <c r="V188" s="10">
        <v>5</v>
      </c>
      <c r="W188" s="10">
        <v>32</v>
      </c>
      <c r="X188" s="11">
        <f t="shared" si="35"/>
        <v>800</v>
      </c>
      <c r="Z188" s="12">
        <v>13</v>
      </c>
      <c r="AA188" s="13">
        <f t="shared" si="36"/>
        <v>325</v>
      </c>
      <c r="AB188" s="9">
        <f t="shared" si="37"/>
        <v>1.0522222221999999</v>
      </c>
      <c r="AC188" s="9">
        <f t="shared" si="33"/>
        <v>1.0522222221999999</v>
      </c>
      <c r="AD188" s="9">
        <f t="shared" si="38"/>
        <v>1.0522222221999999</v>
      </c>
      <c r="AE188" s="3">
        <f t="shared" si="41"/>
        <v>5</v>
      </c>
      <c r="AH188" s="9"/>
      <c r="AI188" s="1"/>
      <c r="AJ188" s="1"/>
      <c r="AK188" s="3"/>
      <c r="AL188" s="3"/>
      <c r="AM188" s="3"/>
      <c r="AQ188" s="3"/>
      <c r="AR188" s="3"/>
      <c r="AS188" s="3"/>
      <c r="AV188" s="3"/>
      <c r="AW188" s="3"/>
    </row>
    <row r="189" spans="1:49" x14ac:dyDescent="0.2">
      <c r="A189">
        <v>1249</v>
      </c>
      <c r="B189" t="s">
        <v>403</v>
      </c>
      <c r="C189" t="s">
        <v>230</v>
      </c>
      <c r="D189" s="7">
        <v>39292</v>
      </c>
      <c r="E189" t="s">
        <v>264</v>
      </c>
      <c r="F189" t="s">
        <v>23</v>
      </c>
      <c r="G189" t="s">
        <v>265</v>
      </c>
      <c r="H189" t="s">
        <v>401</v>
      </c>
      <c r="I189" t="s">
        <v>24</v>
      </c>
      <c r="J189" t="s">
        <v>152</v>
      </c>
      <c r="K189" t="s">
        <v>267</v>
      </c>
      <c r="L189">
        <v>0</v>
      </c>
      <c r="M189">
        <v>5</v>
      </c>
      <c r="N189">
        <v>1248</v>
      </c>
      <c r="O189" s="8">
        <f>VLOOKUP(N189,[1]Dettaglio!$B$9:$F$4144,5,FALSE)</f>
        <v>0</v>
      </c>
      <c r="P189" s="19"/>
      <c r="Q189" s="42"/>
      <c r="R189" s="1">
        <f t="shared" si="32"/>
        <v>1.03725</v>
      </c>
      <c r="S189" s="1">
        <f t="shared" si="34"/>
        <v>1.07</v>
      </c>
      <c r="T189" s="1">
        <f t="shared" si="39"/>
        <v>1.07</v>
      </c>
      <c r="U189" s="3">
        <f t="shared" si="40"/>
        <v>5</v>
      </c>
      <c r="V189" s="10">
        <v>5</v>
      </c>
      <c r="W189" s="10">
        <v>32</v>
      </c>
      <c r="X189" s="11">
        <f t="shared" si="35"/>
        <v>800</v>
      </c>
      <c r="Z189" s="12">
        <v>13</v>
      </c>
      <c r="AA189" s="13">
        <f t="shared" si="36"/>
        <v>325</v>
      </c>
      <c r="AB189" s="9">
        <f t="shared" si="37"/>
        <v>1.0522222221999999</v>
      </c>
      <c r="AC189" s="9">
        <f t="shared" si="33"/>
        <v>1.07</v>
      </c>
      <c r="AD189" s="9">
        <f t="shared" si="38"/>
        <v>1.07</v>
      </c>
      <c r="AE189" s="3">
        <f t="shared" si="41"/>
        <v>5</v>
      </c>
      <c r="AH189" s="9"/>
      <c r="AI189" s="1"/>
      <c r="AJ189" s="1"/>
      <c r="AK189" s="3"/>
      <c r="AL189" s="3"/>
      <c r="AM189" s="3"/>
      <c r="AQ189" s="3"/>
      <c r="AR189" s="3"/>
      <c r="AS189" s="3"/>
      <c r="AV189" s="3"/>
      <c r="AW189" s="3"/>
    </row>
    <row r="190" spans="1:49" x14ac:dyDescent="0.2">
      <c r="A190">
        <v>1261</v>
      </c>
      <c r="B190" t="s">
        <v>404</v>
      </c>
      <c r="C190" t="s">
        <v>95</v>
      </c>
      <c r="D190" s="7">
        <v>39092</v>
      </c>
      <c r="E190" t="s">
        <v>264</v>
      </c>
      <c r="F190" t="s">
        <v>23</v>
      </c>
      <c r="G190" t="s">
        <v>265</v>
      </c>
      <c r="H190" t="s">
        <v>401</v>
      </c>
      <c r="I190" t="s">
        <v>24</v>
      </c>
      <c r="J190" t="s">
        <v>152</v>
      </c>
      <c r="K190" t="s">
        <v>267</v>
      </c>
      <c r="L190">
        <v>0</v>
      </c>
      <c r="M190">
        <v>5</v>
      </c>
      <c r="N190">
        <v>1260</v>
      </c>
      <c r="O190" s="8">
        <f>VLOOKUP(N190,[1]Dettaglio!$B$9:$F$4144,5,FALSE)</f>
        <v>0</v>
      </c>
      <c r="P190" s="19"/>
      <c r="Q190" s="42"/>
      <c r="R190" s="1">
        <f t="shared" si="32"/>
        <v>1.03725</v>
      </c>
      <c r="S190" s="1">
        <f t="shared" si="34"/>
        <v>1.07</v>
      </c>
      <c r="T190" s="1">
        <f t="shared" si="39"/>
        <v>1.07</v>
      </c>
      <c r="U190" s="3">
        <f t="shared" si="40"/>
        <v>5</v>
      </c>
      <c r="V190" s="10">
        <v>5</v>
      </c>
      <c r="W190" s="10">
        <v>32</v>
      </c>
      <c r="X190" s="11">
        <f t="shared" si="35"/>
        <v>800</v>
      </c>
      <c r="Z190" s="12">
        <v>13</v>
      </c>
      <c r="AA190" s="13">
        <f t="shared" si="36"/>
        <v>325</v>
      </c>
      <c r="AB190" s="9">
        <f t="shared" si="37"/>
        <v>1.0522222221999999</v>
      </c>
      <c r="AC190" s="9">
        <f t="shared" si="33"/>
        <v>1.07</v>
      </c>
      <c r="AD190" s="9">
        <f t="shared" si="38"/>
        <v>1.07</v>
      </c>
      <c r="AE190" s="3">
        <f t="shared" si="41"/>
        <v>5</v>
      </c>
      <c r="AH190" s="9"/>
      <c r="AI190" s="1"/>
      <c r="AJ190" s="1"/>
      <c r="AK190" s="3"/>
      <c r="AL190" s="3"/>
      <c r="AM190" s="3"/>
      <c r="AQ190" s="3"/>
      <c r="AR190" s="3"/>
      <c r="AS190" s="3"/>
      <c r="AV190" s="3"/>
      <c r="AW190" s="3"/>
    </row>
    <row r="191" spans="1:49" x14ac:dyDescent="0.2">
      <c r="A191">
        <v>1265</v>
      </c>
      <c r="B191" t="s">
        <v>274</v>
      </c>
      <c r="C191" t="s">
        <v>104</v>
      </c>
      <c r="D191" s="7">
        <v>39429</v>
      </c>
      <c r="E191" t="s">
        <v>264</v>
      </c>
      <c r="F191" t="s">
        <v>23</v>
      </c>
      <c r="G191" t="s">
        <v>265</v>
      </c>
      <c r="H191" t="s">
        <v>401</v>
      </c>
      <c r="I191" t="s">
        <v>24</v>
      </c>
      <c r="J191" t="s">
        <v>405</v>
      </c>
      <c r="K191" t="s">
        <v>405</v>
      </c>
      <c r="L191">
        <v>0</v>
      </c>
      <c r="M191">
        <v>2.1800000000000002</v>
      </c>
      <c r="N191">
        <v>1264</v>
      </c>
      <c r="O191" s="8">
        <f>VLOOKUP(N191,[1]Dettaglio!$B$9:$F$4144,5,FALSE)</f>
        <v>17699.849999999999</v>
      </c>
      <c r="P191" s="19"/>
      <c r="Q191" s="42"/>
      <c r="R191" s="1">
        <f t="shared" si="32"/>
        <v>1.03725</v>
      </c>
      <c r="S191" s="1">
        <f t="shared" si="34"/>
        <v>1.07</v>
      </c>
      <c r="T191" s="1">
        <f t="shared" si="39"/>
        <v>1.07</v>
      </c>
      <c r="U191" s="3">
        <f t="shared" si="40"/>
        <v>5</v>
      </c>
      <c r="V191" s="10">
        <v>5</v>
      </c>
      <c r="W191" s="10">
        <v>32</v>
      </c>
      <c r="X191" s="11">
        <f t="shared" si="35"/>
        <v>800</v>
      </c>
      <c r="Z191" s="12">
        <v>13</v>
      </c>
      <c r="AA191" s="13">
        <f t="shared" si="36"/>
        <v>325</v>
      </c>
      <c r="AB191" s="9">
        <f t="shared" si="37"/>
        <v>1.0522222221999999</v>
      </c>
      <c r="AC191" s="9">
        <f t="shared" si="33"/>
        <v>1.0522222221999999</v>
      </c>
      <c r="AD191" s="9">
        <f t="shared" si="38"/>
        <v>1.0522222221999999</v>
      </c>
      <c r="AE191" s="3">
        <f t="shared" si="41"/>
        <v>5</v>
      </c>
      <c r="AH191" s="9"/>
      <c r="AI191" s="1"/>
      <c r="AJ191" s="1"/>
      <c r="AK191" s="3"/>
      <c r="AL191" s="3"/>
      <c r="AM191" s="3"/>
      <c r="AQ191" s="3"/>
      <c r="AR191" s="3"/>
      <c r="AS191" s="3"/>
      <c r="AV191" s="3"/>
      <c r="AW191" s="3"/>
    </row>
    <row r="192" spans="1:49" x14ac:dyDescent="0.2">
      <c r="A192">
        <v>1267</v>
      </c>
      <c r="B192" t="s">
        <v>406</v>
      </c>
      <c r="C192" t="s">
        <v>407</v>
      </c>
      <c r="D192" s="7">
        <v>39220</v>
      </c>
      <c r="E192" t="s">
        <v>264</v>
      </c>
      <c r="F192" t="s">
        <v>88</v>
      </c>
      <c r="G192" t="s">
        <v>265</v>
      </c>
      <c r="H192" t="s">
        <v>401</v>
      </c>
      <c r="I192" t="s">
        <v>24</v>
      </c>
      <c r="J192">
        <v>1</v>
      </c>
      <c r="K192" t="s">
        <v>323</v>
      </c>
      <c r="L192">
        <v>0</v>
      </c>
      <c r="M192">
        <v>0</v>
      </c>
      <c r="N192">
        <v>1266</v>
      </c>
      <c r="O192" s="8">
        <f>VLOOKUP(N192,[1]Dettaglio!$B$9:$F$4144,5,FALSE)</f>
        <v>0</v>
      </c>
      <c r="P192" s="19"/>
      <c r="Q192" s="42"/>
      <c r="R192" s="1">
        <f t="shared" si="32"/>
        <v>1.03725</v>
      </c>
      <c r="S192" s="1">
        <f t="shared" si="34"/>
        <v>1.07</v>
      </c>
      <c r="T192" s="1">
        <f t="shared" si="39"/>
        <v>1.07</v>
      </c>
      <c r="U192" s="3">
        <f t="shared" si="40"/>
        <v>5</v>
      </c>
      <c r="V192" s="10">
        <v>5</v>
      </c>
      <c r="W192" s="10">
        <v>32</v>
      </c>
      <c r="X192" s="11">
        <f t="shared" si="35"/>
        <v>800</v>
      </c>
      <c r="Z192" s="12">
        <v>13</v>
      </c>
      <c r="AA192" s="13">
        <f t="shared" si="36"/>
        <v>325</v>
      </c>
      <c r="AB192" s="9">
        <f t="shared" si="37"/>
        <v>1.0522222221999999</v>
      </c>
      <c r="AC192" s="9">
        <f t="shared" si="33"/>
        <v>1.07</v>
      </c>
      <c r="AD192" s="9">
        <f t="shared" si="38"/>
        <v>1.07</v>
      </c>
      <c r="AE192" s="3">
        <f t="shared" si="41"/>
        <v>5</v>
      </c>
      <c r="AH192" s="9"/>
      <c r="AI192" s="1"/>
      <c r="AJ192" s="1"/>
      <c r="AK192" s="3"/>
      <c r="AL192" s="3"/>
      <c r="AM192" s="3"/>
      <c r="AQ192" s="3"/>
      <c r="AR192" s="3"/>
      <c r="AS192" s="3"/>
      <c r="AV192" s="3"/>
      <c r="AW192" s="3"/>
    </row>
    <row r="193" spans="1:49" x14ac:dyDescent="0.2">
      <c r="A193">
        <v>1278</v>
      </c>
      <c r="B193" t="s">
        <v>408</v>
      </c>
      <c r="C193" t="s">
        <v>60</v>
      </c>
      <c r="D193" s="7">
        <v>39329</v>
      </c>
      <c r="E193" t="s">
        <v>264</v>
      </c>
      <c r="F193" t="s">
        <v>23</v>
      </c>
      <c r="G193" t="s">
        <v>265</v>
      </c>
      <c r="H193" t="s">
        <v>401</v>
      </c>
      <c r="I193" t="s">
        <v>24</v>
      </c>
      <c r="J193" t="s">
        <v>28</v>
      </c>
      <c r="K193" t="s">
        <v>28</v>
      </c>
      <c r="L193">
        <v>0</v>
      </c>
      <c r="M193">
        <v>1.68</v>
      </c>
      <c r="N193">
        <v>1277</v>
      </c>
      <c r="O193" s="8">
        <f>VLOOKUP(N193,[1]Dettaglio!$B$9:$F$4144,5,FALSE)</f>
        <v>13256.75</v>
      </c>
      <c r="P193" s="19"/>
      <c r="Q193" s="42"/>
      <c r="R193" s="1">
        <f t="shared" si="32"/>
        <v>1.03725</v>
      </c>
      <c r="S193" s="1">
        <f t="shared" si="34"/>
        <v>1.07</v>
      </c>
      <c r="T193" s="1">
        <f t="shared" si="39"/>
        <v>1.07</v>
      </c>
      <c r="U193" s="3">
        <f t="shared" si="40"/>
        <v>5</v>
      </c>
      <c r="V193" s="10">
        <v>5</v>
      </c>
      <c r="W193" s="10">
        <v>32</v>
      </c>
      <c r="X193" s="11">
        <f t="shared" si="35"/>
        <v>800</v>
      </c>
      <c r="Z193" s="12">
        <v>13</v>
      </c>
      <c r="AA193" s="13">
        <f t="shared" si="36"/>
        <v>325</v>
      </c>
      <c r="AB193" s="9">
        <f t="shared" si="37"/>
        <v>1.0522222221999999</v>
      </c>
      <c r="AC193" s="9">
        <f t="shared" si="33"/>
        <v>1.0522222221999999</v>
      </c>
      <c r="AD193" s="9">
        <f t="shared" si="38"/>
        <v>1.0522222221999999</v>
      </c>
      <c r="AE193" s="3">
        <f t="shared" si="41"/>
        <v>5</v>
      </c>
      <c r="AH193" s="9"/>
      <c r="AI193" s="1"/>
      <c r="AJ193" s="1"/>
      <c r="AK193" s="3"/>
      <c r="AL193" s="3"/>
      <c r="AM193" s="3"/>
      <c r="AQ193" s="3"/>
      <c r="AR193" s="3"/>
      <c r="AS193" s="3"/>
      <c r="AV193" s="3"/>
      <c r="AW193" s="3"/>
    </row>
    <row r="194" spans="1:49" x14ac:dyDescent="0.2">
      <c r="A194">
        <v>1481</v>
      </c>
      <c r="B194" t="s">
        <v>126</v>
      </c>
      <c r="C194" t="s">
        <v>409</v>
      </c>
      <c r="D194" s="7">
        <v>39152</v>
      </c>
      <c r="E194" t="s">
        <v>264</v>
      </c>
      <c r="F194" t="s">
        <v>23</v>
      </c>
      <c r="G194" t="s">
        <v>265</v>
      </c>
      <c r="H194" t="s">
        <v>401</v>
      </c>
      <c r="I194" t="s">
        <v>24</v>
      </c>
      <c r="J194" t="s">
        <v>105</v>
      </c>
      <c r="K194" t="s">
        <v>105</v>
      </c>
      <c r="L194">
        <v>0</v>
      </c>
      <c r="M194">
        <v>2.23</v>
      </c>
      <c r="N194">
        <v>1480</v>
      </c>
      <c r="O194" s="8">
        <f>VLOOKUP(N194,[1]Dettaglio!$B$9:$F$4144,5,FALSE)</f>
        <v>18136.919999999998</v>
      </c>
      <c r="P194" s="19"/>
      <c r="Q194" s="42"/>
      <c r="R194" s="1">
        <f t="shared" si="32"/>
        <v>1.03725</v>
      </c>
      <c r="S194" s="1">
        <f t="shared" si="34"/>
        <v>1.07</v>
      </c>
      <c r="T194" s="1">
        <f t="shared" si="39"/>
        <v>1.07</v>
      </c>
      <c r="U194" s="3">
        <f t="shared" si="40"/>
        <v>5</v>
      </c>
      <c r="V194" s="10">
        <v>5</v>
      </c>
      <c r="W194" s="10">
        <v>32</v>
      </c>
      <c r="X194" s="11">
        <f t="shared" si="35"/>
        <v>800</v>
      </c>
      <c r="Z194" s="12">
        <v>13</v>
      </c>
      <c r="AA194" s="13">
        <f t="shared" si="36"/>
        <v>325</v>
      </c>
      <c r="AB194" s="9">
        <f t="shared" si="37"/>
        <v>1.0522222221999999</v>
      </c>
      <c r="AC194" s="9">
        <f t="shared" si="33"/>
        <v>1.0522222221999999</v>
      </c>
      <c r="AD194" s="9">
        <f t="shared" si="38"/>
        <v>1.0522222221999999</v>
      </c>
      <c r="AE194" s="3">
        <f t="shared" si="41"/>
        <v>5</v>
      </c>
      <c r="AH194" s="9"/>
      <c r="AI194" s="1"/>
      <c r="AJ194" s="1"/>
      <c r="AK194" s="3"/>
      <c r="AL194" s="3"/>
      <c r="AM194" s="3"/>
      <c r="AQ194" s="3"/>
      <c r="AR194" s="3"/>
      <c r="AS194" s="3"/>
      <c r="AV194" s="3"/>
      <c r="AW194" s="3"/>
    </row>
    <row r="195" spans="1:49" x14ac:dyDescent="0.2">
      <c r="A195">
        <v>1282</v>
      </c>
      <c r="B195" t="s">
        <v>410</v>
      </c>
      <c r="C195" t="s">
        <v>129</v>
      </c>
      <c r="D195" s="7">
        <v>39267</v>
      </c>
      <c r="E195" t="s">
        <v>264</v>
      </c>
      <c r="F195" t="s">
        <v>23</v>
      </c>
      <c r="G195" t="s">
        <v>265</v>
      </c>
      <c r="H195" t="s">
        <v>401</v>
      </c>
      <c r="I195" t="s">
        <v>24</v>
      </c>
      <c r="J195" t="s">
        <v>152</v>
      </c>
      <c r="K195" t="s">
        <v>267</v>
      </c>
      <c r="L195">
        <v>0</v>
      </c>
      <c r="M195">
        <v>5</v>
      </c>
      <c r="N195">
        <v>1281</v>
      </c>
      <c r="O195" s="8">
        <f>VLOOKUP(N195,[1]Dettaglio!$B$9:$F$4144,5,FALSE)</f>
        <v>0</v>
      </c>
      <c r="P195" s="19"/>
      <c r="Q195" s="42"/>
      <c r="R195" s="1">
        <f t="shared" si="32"/>
        <v>1.03725</v>
      </c>
      <c r="S195" s="1">
        <f t="shared" si="34"/>
        <v>1.07</v>
      </c>
      <c r="T195" s="1">
        <f t="shared" si="39"/>
        <v>1.07</v>
      </c>
      <c r="U195" s="3">
        <f t="shared" si="40"/>
        <v>5</v>
      </c>
      <c r="V195" s="10">
        <v>5</v>
      </c>
      <c r="W195" s="10">
        <v>32</v>
      </c>
      <c r="X195" s="11">
        <f t="shared" si="35"/>
        <v>800</v>
      </c>
      <c r="Z195" s="12">
        <v>13</v>
      </c>
      <c r="AA195" s="13">
        <f t="shared" si="36"/>
        <v>325</v>
      </c>
      <c r="AB195" s="9">
        <f t="shared" si="37"/>
        <v>1.0522222221999999</v>
      </c>
      <c r="AC195" s="9">
        <f t="shared" si="33"/>
        <v>1.07</v>
      </c>
      <c r="AD195" s="9">
        <f t="shared" si="38"/>
        <v>1.07</v>
      </c>
      <c r="AE195" s="3">
        <f t="shared" si="41"/>
        <v>5</v>
      </c>
      <c r="AH195" s="9"/>
      <c r="AI195" s="1"/>
      <c r="AJ195" s="1"/>
      <c r="AK195" s="3"/>
      <c r="AL195" s="3"/>
      <c r="AM195" s="3"/>
      <c r="AQ195" s="3"/>
      <c r="AR195" s="3"/>
      <c r="AS195" s="3"/>
      <c r="AV195" s="3"/>
      <c r="AW195" s="3"/>
    </row>
    <row r="196" spans="1:49" x14ac:dyDescent="0.2">
      <c r="A196">
        <v>1286</v>
      </c>
      <c r="B196" t="s">
        <v>411</v>
      </c>
      <c r="C196" t="s">
        <v>55</v>
      </c>
      <c r="D196" s="7">
        <v>39369</v>
      </c>
      <c r="E196" t="s">
        <v>264</v>
      </c>
      <c r="F196" t="s">
        <v>23</v>
      </c>
      <c r="G196" t="s">
        <v>265</v>
      </c>
      <c r="H196" t="s">
        <v>401</v>
      </c>
      <c r="I196" t="s">
        <v>24</v>
      </c>
      <c r="J196" t="s">
        <v>412</v>
      </c>
      <c r="K196" t="s">
        <v>412</v>
      </c>
      <c r="L196">
        <v>0</v>
      </c>
      <c r="M196">
        <v>1.36</v>
      </c>
      <c r="N196">
        <v>1285</v>
      </c>
      <c r="O196" s="8">
        <f>VLOOKUP(N196,[1]Dettaglio!$B$9:$F$4144,5,FALSE)</f>
        <v>9371.7099999999991</v>
      </c>
      <c r="P196" s="19"/>
      <c r="Q196" s="42"/>
      <c r="R196" s="1">
        <f t="shared" si="32"/>
        <v>1.03725</v>
      </c>
      <c r="S196" s="1">
        <f t="shared" si="34"/>
        <v>1.07</v>
      </c>
      <c r="T196" s="1">
        <f t="shared" si="39"/>
        <v>1.07</v>
      </c>
      <c r="U196" s="3">
        <f t="shared" si="40"/>
        <v>5</v>
      </c>
      <c r="V196" s="10">
        <v>5</v>
      </c>
      <c r="W196" s="10">
        <v>32</v>
      </c>
      <c r="X196" s="11">
        <f t="shared" si="35"/>
        <v>800</v>
      </c>
      <c r="Z196" s="12">
        <v>13</v>
      </c>
      <c r="AA196" s="13">
        <f t="shared" si="36"/>
        <v>325</v>
      </c>
      <c r="AB196" s="9">
        <f t="shared" si="37"/>
        <v>1.0522222221999999</v>
      </c>
      <c r="AC196" s="9">
        <f t="shared" si="33"/>
        <v>1.0522222221999999</v>
      </c>
      <c r="AD196" s="9">
        <f t="shared" si="38"/>
        <v>1.0522222221999999</v>
      </c>
      <c r="AE196" s="3">
        <f t="shared" si="41"/>
        <v>5</v>
      </c>
      <c r="AH196" s="9"/>
      <c r="AI196" s="1"/>
      <c r="AJ196" s="1"/>
      <c r="AK196" s="3"/>
      <c r="AL196" s="3"/>
      <c r="AM196" s="3"/>
      <c r="AQ196" s="3"/>
      <c r="AR196" s="3"/>
      <c r="AS196" s="3"/>
      <c r="AV196" s="3"/>
      <c r="AW196" s="3"/>
    </row>
    <row r="197" spans="1:49" x14ac:dyDescent="0.2">
      <c r="A197">
        <v>2089</v>
      </c>
      <c r="B197" t="s">
        <v>413</v>
      </c>
      <c r="C197" t="s">
        <v>414</v>
      </c>
      <c r="D197" s="7">
        <v>38869</v>
      </c>
      <c r="E197" t="s">
        <v>264</v>
      </c>
      <c r="F197" t="s">
        <v>88</v>
      </c>
      <c r="G197" t="s">
        <v>265</v>
      </c>
      <c r="H197" t="s">
        <v>401</v>
      </c>
      <c r="I197" t="s">
        <v>24</v>
      </c>
      <c r="J197">
        <v>0</v>
      </c>
      <c r="K197" t="s">
        <v>415</v>
      </c>
      <c r="L197">
        <v>0</v>
      </c>
      <c r="M197">
        <v>1</v>
      </c>
      <c r="N197">
        <v>2088</v>
      </c>
      <c r="O197" s="8">
        <f>VLOOKUP(N197,[1]Dettaglio!$B$9:$F$4144,5,FALSE)</f>
        <v>16291.85</v>
      </c>
      <c r="P197" s="19"/>
      <c r="Q197" s="42"/>
      <c r="R197" s="1">
        <f t="shared" si="32"/>
        <v>1.03725</v>
      </c>
      <c r="S197" s="1">
        <f t="shared" si="34"/>
        <v>1.07</v>
      </c>
      <c r="T197" s="1">
        <f t="shared" si="39"/>
        <v>1.07</v>
      </c>
      <c r="U197" s="3">
        <f t="shared" si="40"/>
        <v>5</v>
      </c>
      <c r="V197" s="10">
        <v>5</v>
      </c>
      <c r="W197" s="10">
        <v>32</v>
      </c>
      <c r="X197" s="11">
        <f t="shared" si="35"/>
        <v>800</v>
      </c>
      <c r="Z197" s="12">
        <v>13</v>
      </c>
      <c r="AA197" s="13">
        <f t="shared" si="36"/>
        <v>325</v>
      </c>
      <c r="AB197" s="9">
        <f t="shared" si="37"/>
        <v>1.0522222221999999</v>
      </c>
      <c r="AC197" s="9">
        <f t="shared" si="33"/>
        <v>1.0522222221999999</v>
      </c>
      <c r="AD197" s="9">
        <f t="shared" si="38"/>
        <v>1.0522222221999999</v>
      </c>
      <c r="AE197" s="3">
        <f t="shared" si="41"/>
        <v>5</v>
      </c>
      <c r="AH197" s="9"/>
      <c r="AI197" s="1"/>
      <c r="AJ197" s="1"/>
      <c r="AK197" s="3"/>
      <c r="AL197" s="3"/>
      <c r="AM197" s="3"/>
      <c r="AQ197" s="3"/>
      <c r="AR197" s="3"/>
      <c r="AS197" s="3"/>
      <c r="AV197" s="3"/>
      <c r="AW197" s="3"/>
    </row>
    <row r="198" spans="1:49" x14ac:dyDescent="0.2">
      <c r="A198">
        <v>1493</v>
      </c>
      <c r="B198" t="s">
        <v>416</v>
      </c>
      <c r="C198" t="s">
        <v>45</v>
      </c>
      <c r="D198" s="7">
        <v>39283</v>
      </c>
      <c r="E198" t="s">
        <v>264</v>
      </c>
      <c r="F198" t="s">
        <v>23</v>
      </c>
      <c r="G198" t="s">
        <v>265</v>
      </c>
      <c r="H198" t="s">
        <v>401</v>
      </c>
      <c r="I198" t="s">
        <v>24</v>
      </c>
      <c r="J198" t="s">
        <v>417</v>
      </c>
      <c r="K198" t="s">
        <v>417</v>
      </c>
      <c r="L198">
        <v>0</v>
      </c>
      <c r="M198">
        <v>1.79</v>
      </c>
      <c r="N198">
        <v>1492</v>
      </c>
      <c r="O198" s="8">
        <f>VLOOKUP(N198,[1]Dettaglio!$B$9:$F$4144,5,FALSE)</f>
        <v>14378.45</v>
      </c>
      <c r="P198" s="19"/>
      <c r="Q198" s="42"/>
      <c r="R198" s="1">
        <f t="shared" si="32"/>
        <v>1.03725</v>
      </c>
      <c r="S198" s="1">
        <f t="shared" si="34"/>
        <v>1.07</v>
      </c>
      <c r="T198" s="1">
        <f t="shared" si="39"/>
        <v>1.07</v>
      </c>
      <c r="U198" s="3">
        <f t="shared" si="40"/>
        <v>5</v>
      </c>
      <c r="V198" s="10">
        <v>5</v>
      </c>
      <c r="W198" s="10">
        <v>32</v>
      </c>
      <c r="X198" s="11">
        <f t="shared" si="35"/>
        <v>800</v>
      </c>
      <c r="Z198" s="12">
        <v>13</v>
      </c>
      <c r="AA198" s="13">
        <f t="shared" si="36"/>
        <v>325</v>
      </c>
      <c r="AB198" s="9">
        <f t="shared" si="37"/>
        <v>1.0522222221999999</v>
      </c>
      <c r="AC198" s="9">
        <f t="shared" si="33"/>
        <v>1.0522222221999999</v>
      </c>
      <c r="AD198" s="9">
        <f t="shared" si="38"/>
        <v>1.0522222221999999</v>
      </c>
      <c r="AE198" s="3">
        <f t="shared" si="41"/>
        <v>5</v>
      </c>
      <c r="AH198" s="9"/>
      <c r="AI198" s="1"/>
      <c r="AJ198" s="1"/>
      <c r="AK198" s="3"/>
      <c r="AL198" s="3"/>
      <c r="AM198" s="3"/>
      <c r="AQ198" s="3"/>
      <c r="AR198" s="3"/>
      <c r="AS198" s="3"/>
      <c r="AV198" s="3"/>
      <c r="AW198" s="3"/>
    </row>
    <row r="199" spans="1:49" x14ac:dyDescent="0.2">
      <c r="A199">
        <v>1505</v>
      </c>
      <c r="B199" t="s">
        <v>418</v>
      </c>
      <c r="C199" t="s">
        <v>419</v>
      </c>
      <c r="D199" s="7">
        <v>39379</v>
      </c>
      <c r="E199" t="s">
        <v>264</v>
      </c>
      <c r="F199" t="s">
        <v>23</v>
      </c>
      <c r="G199" t="s">
        <v>265</v>
      </c>
      <c r="H199" t="s">
        <v>401</v>
      </c>
      <c r="I199" t="s">
        <v>24</v>
      </c>
      <c r="J199" t="s">
        <v>152</v>
      </c>
      <c r="K199" t="s">
        <v>267</v>
      </c>
      <c r="L199">
        <v>0</v>
      </c>
      <c r="M199">
        <v>5</v>
      </c>
      <c r="N199">
        <v>1504</v>
      </c>
      <c r="O199" s="8">
        <f>VLOOKUP(N199,[1]Dettaglio!$B$9:$F$4144,5,FALSE)</f>
        <v>0</v>
      </c>
      <c r="P199" s="19"/>
      <c r="Q199" s="42"/>
      <c r="R199" s="1">
        <f t="shared" si="32"/>
        <v>1.03725</v>
      </c>
      <c r="S199" s="1">
        <f t="shared" si="34"/>
        <v>1.07</v>
      </c>
      <c r="T199" s="1">
        <f t="shared" si="39"/>
        <v>1.07</v>
      </c>
      <c r="U199" s="3">
        <f t="shared" si="40"/>
        <v>5</v>
      </c>
      <c r="V199" s="10">
        <v>5</v>
      </c>
      <c r="W199" s="10">
        <v>32</v>
      </c>
      <c r="X199" s="11">
        <f t="shared" si="35"/>
        <v>800</v>
      </c>
      <c r="Z199" s="12">
        <v>13</v>
      </c>
      <c r="AA199" s="13">
        <f t="shared" si="36"/>
        <v>325</v>
      </c>
      <c r="AB199" s="9">
        <f t="shared" si="37"/>
        <v>1.0522222221999999</v>
      </c>
      <c r="AC199" s="9">
        <f t="shared" si="33"/>
        <v>1.07</v>
      </c>
      <c r="AD199" s="9">
        <f t="shared" si="38"/>
        <v>1.07</v>
      </c>
      <c r="AE199" s="3">
        <f t="shared" si="41"/>
        <v>5</v>
      </c>
      <c r="AH199" s="9"/>
      <c r="AI199" s="1"/>
      <c r="AJ199" s="1"/>
      <c r="AK199" s="3"/>
      <c r="AL199" s="3"/>
      <c r="AM199" s="3"/>
      <c r="AQ199" s="3"/>
      <c r="AR199" s="3"/>
      <c r="AS199" s="3"/>
      <c r="AV199" s="3"/>
      <c r="AW199" s="3"/>
    </row>
    <row r="200" spans="1:49" x14ac:dyDescent="0.2">
      <c r="A200">
        <v>1289</v>
      </c>
      <c r="B200" t="s">
        <v>130</v>
      </c>
      <c r="C200" t="s">
        <v>125</v>
      </c>
      <c r="D200" s="7">
        <v>39084</v>
      </c>
      <c r="E200" t="s">
        <v>264</v>
      </c>
      <c r="F200" t="s">
        <v>23</v>
      </c>
      <c r="G200" t="s">
        <v>265</v>
      </c>
      <c r="H200" t="s">
        <v>401</v>
      </c>
      <c r="I200" t="s">
        <v>24</v>
      </c>
      <c r="J200" t="s">
        <v>420</v>
      </c>
      <c r="K200" t="s">
        <v>420</v>
      </c>
      <c r="L200">
        <v>2.59</v>
      </c>
      <c r="M200">
        <v>0</v>
      </c>
      <c r="N200">
        <v>1288</v>
      </c>
      <c r="O200" s="8">
        <f>VLOOKUP(N200,[1]Dettaglio!$B$9:$F$4144,5,FALSE)</f>
        <v>20631.73</v>
      </c>
      <c r="P200" s="19"/>
      <c r="Q200" s="42"/>
      <c r="R200" s="1">
        <f t="shared" si="32"/>
        <v>1.03725</v>
      </c>
      <c r="S200" s="1">
        <f t="shared" si="34"/>
        <v>1.07</v>
      </c>
      <c r="T200" s="1">
        <f t="shared" si="39"/>
        <v>1.07</v>
      </c>
      <c r="U200" s="3">
        <f t="shared" si="40"/>
        <v>5</v>
      </c>
      <c r="V200" s="10">
        <v>5</v>
      </c>
      <c r="W200" s="10">
        <v>32</v>
      </c>
      <c r="X200" s="11">
        <f t="shared" si="35"/>
        <v>800</v>
      </c>
      <c r="Z200" s="12">
        <v>13</v>
      </c>
      <c r="AA200" s="13">
        <f t="shared" si="36"/>
        <v>325</v>
      </c>
      <c r="AB200" s="9">
        <f t="shared" si="37"/>
        <v>1.0522222221999999</v>
      </c>
      <c r="AC200" s="9">
        <f t="shared" si="33"/>
        <v>1.0522222221999999</v>
      </c>
      <c r="AD200" s="9">
        <f t="shared" si="38"/>
        <v>1.0522222221999999</v>
      </c>
      <c r="AE200" s="3">
        <f t="shared" si="41"/>
        <v>5</v>
      </c>
      <c r="AH200" s="9"/>
      <c r="AI200" s="1"/>
      <c r="AJ200" s="1"/>
      <c r="AK200" s="3"/>
      <c r="AL200" s="3"/>
      <c r="AM200" s="3"/>
      <c r="AQ200" s="3"/>
      <c r="AR200" s="3"/>
      <c r="AS200" s="3"/>
      <c r="AV200" s="3"/>
      <c r="AW200" s="3"/>
    </row>
    <row r="201" spans="1:49" x14ac:dyDescent="0.2">
      <c r="A201">
        <v>1291</v>
      </c>
      <c r="B201" t="s">
        <v>340</v>
      </c>
      <c r="C201" t="s">
        <v>421</v>
      </c>
      <c r="D201" s="7">
        <v>39350</v>
      </c>
      <c r="E201" t="s">
        <v>264</v>
      </c>
      <c r="F201" t="s">
        <v>23</v>
      </c>
      <c r="G201" t="s">
        <v>265</v>
      </c>
      <c r="H201" t="s">
        <v>401</v>
      </c>
      <c r="I201" t="s">
        <v>24</v>
      </c>
      <c r="J201" t="s">
        <v>422</v>
      </c>
      <c r="K201" t="s">
        <v>422</v>
      </c>
      <c r="L201">
        <v>0</v>
      </c>
      <c r="M201">
        <v>3.38</v>
      </c>
      <c r="N201">
        <v>1290</v>
      </c>
      <c r="O201" s="8">
        <f>VLOOKUP(N201,[1]Dettaglio!$B$9:$F$4144,5,FALSE)</f>
        <v>25352.639999999999</v>
      </c>
      <c r="P201" s="19"/>
      <c r="Q201" s="42"/>
      <c r="R201" s="1">
        <f t="shared" si="32"/>
        <v>1.03725</v>
      </c>
      <c r="S201" s="1">
        <f t="shared" si="34"/>
        <v>1.07</v>
      </c>
      <c r="T201" s="1">
        <f t="shared" si="39"/>
        <v>1.07</v>
      </c>
      <c r="U201" s="3">
        <f t="shared" si="40"/>
        <v>5</v>
      </c>
      <c r="V201" s="10">
        <v>5</v>
      </c>
      <c r="W201" s="10">
        <v>32</v>
      </c>
      <c r="X201" s="11">
        <f t="shared" si="35"/>
        <v>800</v>
      </c>
      <c r="Z201" s="12">
        <v>13</v>
      </c>
      <c r="AA201" s="13">
        <f t="shared" si="36"/>
        <v>325</v>
      </c>
      <c r="AB201" s="9">
        <f t="shared" si="37"/>
        <v>1.0522222221999999</v>
      </c>
      <c r="AC201" s="9">
        <f t="shared" si="33"/>
        <v>1.0522222221999999</v>
      </c>
      <c r="AD201" s="9">
        <f t="shared" si="38"/>
        <v>1.0522222221999999</v>
      </c>
      <c r="AE201" s="3">
        <f t="shared" si="41"/>
        <v>5</v>
      </c>
      <c r="AH201" s="9"/>
      <c r="AI201" s="1"/>
      <c r="AJ201" s="1"/>
      <c r="AK201" s="3"/>
      <c r="AL201" s="3"/>
      <c r="AM201" s="3"/>
      <c r="AQ201" s="3"/>
      <c r="AR201" s="3"/>
      <c r="AS201" s="3"/>
      <c r="AV201" s="3"/>
      <c r="AW201" s="3"/>
    </row>
    <row r="202" spans="1:49" x14ac:dyDescent="0.2">
      <c r="A202">
        <v>1513</v>
      </c>
      <c r="B202" t="s">
        <v>171</v>
      </c>
      <c r="C202" t="s">
        <v>423</v>
      </c>
      <c r="D202" s="7">
        <v>39420</v>
      </c>
      <c r="E202" t="s">
        <v>264</v>
      </c>
      <c r="F202" t="s">
        <v>23</v>
      </c>
      <c r="G202" t="s">
        <v>265</v>
      </c>
      <c r="H202" t="s">
        <v>401</v>
      </c>
      <c r="I202" t="s">
        <v>24</v>
      </c>
      <c r="J202" t="s">
        <v>152</v>
      </c>
      <c r="K202" t="s">
        <v>267</v>
      </c>
      <c r="L202">
        <v>0</v>
      </c>
      <c r="M202">
        <v>5</v>
      </c>
      <c r="N202">
        <v>1512</v>
      </c>
      <c r="O202" s="8">
        <f>VLOOKUP(N202,[1]Dettaglio!$B$9:$F$4144,5,FALSE)</f>
        <v>0</v>
      </c>
      <c r="P202" s="19"/>
      <c r="Q202" s="42"/>
      <c r="R202" s="1">
        <f t="shared" si="32"/>
        <v>1.03725</v>
      </c>
      <c r="S202" s="1">
        <f t="shared" si="34"/>
        <v>1.07</v>
      </c>
      <c r="T202" s="1">
        <f t="shared" si="39"/>
        <v>1.07</v>
      </c>
      <c r="U202" s="3">
        <f t="shared" si="40"/>
        <v>5</v>
      </c>
      <c r="V202" s="10">
        <v>5</v>
      </c>
      <c r="W202" s="10">
        <v>32</v>
      </c>
      <c r="X202" s="11">
        <f t="shared" si="35"/>
        <v>800</v>
      </c>
      <c r="Z202" s="12">
        <v>13</v>
      </c>
      <c r="AA202" s="13">
        <f t="shared" si="36"/>
        <v>325</v>
      </c>
      <c r="AB202" s="9">
        <f t="shared" si="37"/>
        <v>1.0522222221999999</v>
      </c>
      <c r="AC202" s="9">
        <f t="shared" si="33"/>
        <v>1.07</v>
      </c>
      <c r="AD202" s="9">
        <f t="shared" si="38"/>
        <v>1.07</v>
      </c>
      <c r="AE202" s="3">
        <f t="shared" si="41"/>
        <v>5</v>
      </c>
      <c r="AH202" s="9"/>
      <c r="AI202" s="1"/>
      <c r="AJ202" s="1"/>
      <c r="AK202" s="3"/>
      <c r="AL202" s="3"/>
      <c r="AM202" s="3"/>
      <c r="AQ202" s="3"/>
      <c r="AR202" s="3"/>
      <c r="AS202" s="3"/>
      <c r="AV202" s="3"/>
      <c r="AW202" s="3"/>
    </row>
    <row r="203" spans="1:49" x14ac:dyDescent="0.2">
      <c r="A203">
        <v>1595</v>
      </c>
      <c r="B203" t="s">
        <v>424</v>
      </c>
      <c r="C203" t="s">
        <v>425</v>
      </c>
      <c r="D203" s="7">
        <v>39177</v>
      </c>
      <c r="E203" t="s">
        <v>264</v>
      </c>
      <c r="F203" t="s">
        <v>23</v>
      </c>
      <c r="G203" t="s">
        <v>265</v>
      </c>
      <c r="H203" t="s">
        <v>401</v>
      </c>
      <c r="I203" t="s">
        <v>24</v>
      </c>
      <c r="J203" t="s">
        <v>189</v>
      </c>
      <c r="K203" t="s">
        <v>304</v>
      </c>
      <c r="L203">
        <v>0</v>
      </c>
      <c r="M203">
        <v>1.07</v>
      </c>
      <c r="N203">
        <v>1594</v>
      </c>
      <c r="O203" s="8">
        <f>VLOOKUP(N203,[1]Dettaglio!$B$9:$F$4144,5,FALSE)</f>
        <v>636.41999999999996</v>
      </c>
      <c r="P203" s="19"/>
      <c r="Q203" s="42"/>
      <c r="R203" s="1">
        <f t="shared" si="32"/>
        <v>1.03725</v>
      </c>
      <c r="S203" s="1">
        <f t="shared" si="34"/>
        <v>1.07</v>
      </c>
      <c r="T203" s="1">
        <f t="shared" si="39"/>
        <v>1.07</v>
      </c>
      <c r="U203" s="3">
        <f t="shared" si="40"/>
        <v>5</v>
      </c>
      <c r="V203" s="10">
        <v>5</v>
      </c>
      <c r="W203" s="10">
        <v>32</v>
      </c>
      <c r="X203" s="11">
        <f t="shared" si="35"/>
        <v>800</v>
      </c>
      <c r="Z203" s="12">
        <v>13</v>
      </c>
      <c r="AA203" s="13">
        <f t="shared" si="36"/>
        <v>325</v>
      </c>
      <c r="AB203" s="9">
        <f t="shared" si="37"/>
        <v>1.0522222221999999</v>
      </c>
      <c r="AC203" s="9">
        <f t="shared" si="33"/>
        <v>1.07</v>
      </c>
      <c r="AD203" s="9">
        <f t="shared" si="38"/>
        <v>1.07</v>
      </c>
      <c r="AE203" s="3">
        <f t="shared" si="41"/>
        <v>5</v>
      </c>
      <c r="AH203" s="9"/>
      <c r="AI203" s="1"/>
      <c r="AJ203" s="1"/>
      <c r="AK203" s="3"/>
      <c r="AL203" s="3"/>
      <c r="AM203" s="3"/>
      <c r="AQ203" s="3"/>
      <c r="AR203" s="3"/>
      <c r="AS203" s="3"/>
      <c r="AV203" s="3"/>
      <c r="AW203" s="3"/>
    </row>
    <row r="204" spans="1:49" x14ac:dyDescent="0.2">
      <c r="A204">
        <v>1293</v>
      </c>
      <c r="B204" t="s">
        <v>426</v>
      </c>
      <c r="C204" t="s">
        <v>427</v>
      </c>
      <c r="D204" s="7">
        <v>38606</v>
      </c>
      <c r="E204" t="s">
        <v>264</v>
      </c>
      <c r="F204" t="s">
        <v>23</v>
      </c>
      <c r="G204" t="s">
        <v>265</v>
      </c>
      <c r="H204" t="s">
        <v>428</v>
      </c>
      <c r="I204" t="s">
        <v>24</v>
      </c>
      <c r="J204" t="s">
        <v>251</v>
      </c>
      <c r="K204" t="s">
        <v>251</v>
      </c>
      <c r="L204">
        <v>0</v>
      </c>
      <c r="M204">
        <v>1.22</v>
      </c>
      <c r="N204">
        <v>3741</v>
      </c>
      <c r="O204" s="8">
        <f>VLOOKUP(N204,[1]Dettaglio!$B$9:$F$4144,5,FALSE)</f>
        <v>7165.41</v>
      </c>
      <c r="P204" s="19"/>
      <c r="Q204" s="42"/>
      <c r="R204" s="1">
        <f t="shared" si="32"/>
        <v>1.03725</v>
      </c>
      <c r="S204" s="1">
        <f t="shared" si="34"/>
        <v>1.07</v>
      </c>
      <c r="T204" s="1">
        <f t="shared" si="39"/>
        <v>1.07</v>
      </c>
      <c r="U204" s="3">
        <f t="shared" si="40"/>
        <v>5</v>
      </c>
      <c r="V204" s="10">
        <v>5</v>
      </c>
      <c r="W204" s="10">
        <v>32</v>
      </c>
      <c r="X204" s="11">
        <f t="shared" si="35"/>
        <v>800</v>
      </c>
      <c r="Z204" s="12">
        <v>13</v>
      </c>
      <c r="AA204" s="13">
        <f t="shared" si="36"/>
        <v>325</v>
      </c>
      <c r="AB204" s="9">
        <f t="shared" si="37"/>
        <v>1.0522222221999999</v>
      </c>
      <c r="AC204" s="9">
        <f t="shared" si="33"/>
        <v>1.0522222221999999</v>
      </c>
      <c r="AD204" s="9">
        <f t="shared" si="38"/>
        <v>1.0522222221999999</v>
      </c>
      <c r="AE204" s="3">
        <f t="shared" si="41"/>
        <v>5</v>
      </c>
      <c r="AH204" s="9"/>
      <c r="AI204" s="1"/>
      <c r="AJ204" s="1"/>
      <c r="AK204" s="3"/>
      <c r="AL204" s="3"/>
      <c r="AM204" s="3"/>
      <c r="AQ204" s="3"/>
      <c r="AR204" s="3"/>
      <c r="AS204" s="3"/>
      <c r="AV204" s="3"/>
      <c r="AW204" s="3"/>
    </row>
    <row r="205" spans="1:49" x14ac:dyDescent="0.2">
      <c r="A205">
        <v>1295</v>
      </c>
      <c r="B205" t="s">
        <v>429</v>
      </c>
      <c r="C205" t="s">
        <v>430</v>
      </c>
      <c r="D205" s="7">
        <v>38909</v>
      </c>
      <c r="E205" t="s">
        <v>264</v>
      </c>
      <c r="F205" t="s">
        <v>23</v>
      </c>
      <c r="G205" t="s">
        <v>265</v>
      </c>
      <c r="H205" t="s">
        <v>428</v>
      </c>
      <c r="I205" t="s">
        <v>24</v>
      </c>
      <c r="J205" t="s">
        <v>119</v>
      </c>
      <c r="K205" t="s">
        <v>119</v>
      </c>
      <c r="L205">
        <v>0</v>
      </c>
      <c r="M205">
        <v>1.38</v>
      </c>
      <c r="N205">
        <v>1434</v>
      </c>
      <c r="O205" s="8">
        <f>VLOOKUP(N205,[1]Dettaglio!$B$9:$F$4144,5,FALSE)</f>
        <v>9658.39</v>
      </c>
      <c r="P205" s="19"/>
      <c r="Q205" s="42"/>
      <c r="R205" s="1">
        <f t="shared" si="32"/>
        <v>1.03725</v>
      </c>
      <c r="S205" s="1">
        <f t="shared" si="34"/>
        <v>1.07</v>
      </c>
      <c r="T205" s="1">
        <f t="shared" si="39"/>
        <v>1.07</v>
      </c>
      <c r="U205" s="3">
        <f t="shared" si="40"/>
        <v>5</v>
      </c>
      <c r="V205" s="10">
        <v>5</v>
      </c>
      <c r="W205" s="10">
        <v>32</v>
      </c>
      <c r="X205" s="11">
        <f t="shared" si="35"/>
        <v>800</v>
      </c>
      <c r="Z205" s="12">
        <v>13</v>
      </c>
      <c r="AA205" s="13">
        <f t="shared" si="36"/>
        <v>325</v>
      </c>
      <c r="AB205" s="9">
        <f t="shared" si="37"/>
        <v>1.0522222221999999</v>
      </c>
      <c r="AC205" s="9">
        <f t="shared" si="33"/>
        <v>1.0522222221999999</v>
      </c>
      <c r="AD205" s="9">
        <f t="shared" si="38"/>
        <v>1.0522222221999999</v>
      </c>
      <c r="AE205" s="3">
        <f t="shared" si="41"/>
        <v>5</v>
      </c>
      <c r="AH205" s="9"/>
      <c r="AI205" s="1"/>
      <c r="AJ205" s="1"/>
      <c r="AK205" s="3"/>
      <c r="AL205" s="3"/>
      <c r="AM205" s="3"/>
      <c r="AQ205" s="3"/>
      <c r="AR205" s="3"/>
      <c r="AS205" s="3"/>
      <c r="AV205" s="3"/>
      <c r="AW205" s="3"/>
    </row>
    <row r="206" spans="1:49" x14ac:dyDescent="0.2">
      <c r="A206">
        <v>1297</v>
      </c>
      <c r="B206" t="s">
        <v>349</v>
      </c>
      <c r="C206" t="s">
        <v>431</v>
      </c>
      <c r="D206" s="7">
        <v>38790</v>
      </c>
      <c r="E206" t="s">
        <v>264</v>
      </c>
      <c r="F206" t="s">
        <v>23</v>
      </c>
      <c r="G206" t="s">
        <v>265</v>
      </c>
      <c r="H206" t="s">
        <v>428</v>
      </c>
      <c r="I206" t="s">
        <v>24</v>
      </c>
      <c r="J206" t="s">
        <v>351</v>
      </c>
      <c r="K206" t="s">
        <v>351</v>
      </c>
      <c r="L206">
        <v>0</v>
      </c>
      <c r="M206">
        <v>2.29</v>
      </c>
      <c r="N206">
        <v>1296</v>
      </c>
      <c r="O206" s="8">
        <f>VLOOKUP(N206,[1]Dettaglio!$B$9:$F$4144,5,FALSE)</f>
        <v>18562.060000000001</v>
      </c>
      <c r="P206" s="19"/>
      <c r="Q206" s="42"/>
      <c r="R206" s="1">
        <f t="shared" si="32"/>
        <v>1.03725</v>
      </c>
      <c r="S206" s="1">
        <f t="shared" si="34"/>
        <v>1.07</v>
      </c>
      <c r="T206" s="1">
        <f t="shared" si="39"/>
        <v>1.07</v>
      </c>
      <c r="U206" s="3">
        <f t="shared" si="40"/>
        <v>5</v>
      </c>
      <c r="V206" s="10">
        <v>5</v>
      </c>
      <c r="W206" s="10">
        <v>32</v>
      </c>
      <c r="X206" s="11">
        <f t="shared" si="35"/>
        <v>800</v>
      </c>
      <c r="Z206" s="12">
        <v>13</v>
      </c>
      <c r="AA206" s="13">
        <f t="shared" si="36"/>
        <v>325</v>
      </c>
      <c r="AB206" s="9">
        <f t="shared" si="37"/>
        <v>1.0522222221999999</v>
      </c>
      <c r="AC206" s="9">
        <f t="shared" si="33"/>
        <v>1.0522222221999999</v>
      </c>
      <c r="AD206" s="9">
        <f t="shared" si="38"/>
        <v>1.0522222221999999</v>
      </c>
      <c r="AE206" s="3">
        <f t="shared" si="41"/>
        <v>5</v>
      </c>
      <c r="AH206" s="9"/>
      <c r="AI206" s="1"/>
      <c r="AJ206" s="1"/>
      <c r="AK206" s="3"/>
      <c r="AL206" s="3"/>
      <c r="AM206" s="3"/>
      <c r="AQ206" s="3"/>
      <c r="AR206" s="3"/>
      <c r="AS206" s="3"/>
      <c r="AV206" s="3"/>
      <c r="AW206" s="3"/>
    </row>
    <row r="207" spans="1:49" x14ac:dyDescent="0.2">
      <c r="A207">
        <v>1259</v>
      </c>
      <c r="B207" t="s">
        <v>356</v>
      </c>
      <c r="C207" t="s">
        <v>432</v>
      </c>
      <c r="D207" s="7">
        <v>39101</v>
      </c>
      <c r="E207" t="s">
        <v>264</v>
      </c>
      <c r="F207" t="s">
        <v>23</v>
      </c>
      <c r="G207" t="s">
        <v>265</v>
      </c>
      <c r="H207" t="s">
        <v>428</v>
      </c>
      <c r="I207" t="s">
        <v>24</v>
      </c>
      <c r="J207" t="s">
        <v>189</v>
      </c>
      <c r="K207" t="s">
        <v>304</v>
      </c>
      <c r="L207">
        <v>0</v>
      </c>
      <c r="M207">
        <v>1.07</v>
      </c>
      <c r="N207">
        <v>1258</v>
      </c>
      <c r="O207" s="8">
        <f>VLOOKUP(N207,[1]Dettaglio!$B$9:$F$4144,5,FALSE)</f>
        <v>1501.79</v>
      </c>
      <c r="P207" s="19"/>
      <c r="Q207" s="42"/>
      <c r="R207" s="1">
        <f t="shared" si="32"/>
        <v>1.03725</v>
      </c>
      <c r="S207" s="1">
        <f t="shared" si="34"/>
        <v>1.07</v>
      </c>
      <c r="T207" s="1">
        <f t="shared" si="39"/>
        <v>1.07</v>
      </c>
      <c r="U207" s="3">
        <f t="shared" si="40"/>
        <v>5</v>
      </c>
      <c r="V207" s="10">
        <v>5</v>
      </c>
      <c r="W207" s="10">
        <v>32</v>
      </c>
      <c r="X207" s="11">
        <f t="shared" si="35"/>
        <v>800</v>
      </c>
      <c r="Z207" s="12">
        <v>13</v>
      </c>
      <c r="AA207" s="13">
        <f t="shared" si="36"/>
        <v>325</v>
      </c>
      <c r="AB207" s="9">
        <f t="shared" si="37"/>
        <v>1.0522222221999999</v>
      </c>
      <c r="AC207" s="9">
        <f t="shared" si="33"/>
        <v>1.07</v>
      </c>
      <c r="AD207" s="9">
        <f t="shared" si="38"/>
        <v>1.07</v>
      </c>
      <c r="AE207" s="3">
        <f t="shared" si="41"/>
        <v>5</v>
      </c>
      <c r="AH207" s="9"/>
      <c r="AI207" s="1"/>
      <c r="AJ207" s="1"/>
      <c r="AK207" s="3"/>
      <c r="AL207" s="3"/>
      <c r="AM207" s="3"/>
      <c r="AQ207" s="3"/>
      <c r="AR207" s="3"/>
      <c r="AS207" s="3"/>
      <c r="AV207" s="3"/>
      <c r="AW207" s="3"/>
    </row>
    <row r="208" spans="1:49" x14ac:dyDescent="0.2">
      <c r="A208">
        <v>1299</v>
      </c>
      <c r="B208" t="s">
        <v>433</v>
      </c>
      <c r="C208" t="s">
        <v>434</v>
      </c>
      <c r="D208" s="7">
        <v>38797</v>
      </c>
      <c r="E208" t="s">
        <v>264</v>
      </c>
      <c r="F208" t="s">
        <v>23</v>
      </c>
      <c r="G208" t="s">
        <v>265</v>
      </c>
      <c r="H208" t="s">
        <v>428</v>
      </c>
      <c r="I208" t="s">
        <v>24</v>
      </c>
      <c r="J208" t="s">
        <v>58</v>
      </c>
      <c r="K208" t="s">
        <v>58</v>
      </c>
      <c r="L208">
        <v>0</v>
      </c>
      <c r="M208">
        <v>1.1000000000000001</v>
      </c>
      <c r="N208">
        <v>1298</v>
      </c>
      <c r="O208" s="8">
        <f>VLOOKUP(N208,[1]Dettaglio!$B$9:$F$4144,5,FALSE)</f>
        <v>4191.8599999999997</v>
      </c>
      <c r="P208" s="19"/>
      <c r="Q208" s="42"/>
      <c r="R208" s="1">
        <f t="shared" ref="R208:R271" si="42">0.000000003639*Q208^2+1.03725</f>
        <v>1.03725</v>
      </c>
      <c r="S208" s="1">
        <f t="shared" si="34"/>
        <v>1.07</v>
      </c>
      <c r="T208" s="1">
        <f t="shared" si="39"/>
        <v>1.07</v>
      </c>
      <c r="U208" s="3">
        <f t="shared" si="40"/>
        <v>5</v>
      </c>
      <c r="V208" s="10">
        <v>5</v>
      </c>
      <c r="W208" s="10">
        <v>32</v>
      </c>
      <c r="X208" s="11">
        <f t="shared" si="35"/>
        <v>800</v>
      </c>
      <c r="Z208" s="12">
        <v>13</v>
      </c>
      <c r="AA208" s="13">
        <f t="shared" si="36"/>
        <v>325</v>
      </c>
      <c r="AB208" s="9">
        <f t="shared" si="37"/>
        <v>1.0522222221999999</v>
      </c>
      <c r="AC208" s="9">
        <f t="shared" si="33"/>
        <v>1.0522222221999999</v>
      </c>
      <c r="AD208" s="9">
        <f t="shared" si="38"/>
        <v>1.0522222221999999</v>
      </c>
      <c r="AE208" s="3">
        <f t="shared" si="41"/>
        <v>5</v>
      </c>
      <c r="AH208" s="9"/>
      <c r="AI208" s="1"/>
      <c r="AJ208" s="1"/>
      <c r="AK208" s="3"/>
      <c r="AL208" s="3"/>
      <c r="AM208" s="3"/>
      <c r="AQ208" s="3"/>
      <c r="AR208" s="3"/>
      <c r="AS208" s="3"/>
      <c r="AV208" s="3"/>
      <c r="AW208" s="3"/>
    </row>
    <row r="209" spans="1:49" x14ac:dyDescent="0.2">
      <c r="A209">
        <v>1301</v>
      </c>
      <c r="B209" t="s">
        <v>307</v>
      </c>
      <c r="C209" t="s">
        <v>122</v>
      </c>
      <c r="D209" s="7">
        <v>38806</v>
      </c>
      <c r="E209" t="s">
        <v>264</v>
      </c>
      <c r="F209" t="s">
        <v>23</v>
      </c>
      <c r="G209" t="s">
        <v>265</v>
      </c>
      <c r="H209" t="s">
        <v>428</v>
      </c>
      <c r="I209" t="s">
        <v>24</v>
      </c>
      <c r="J209" t="s">
        <v>82</v>
      </c>
      <c r="K209" t="s">
        <v>82</v>
      </c>
      <c r="L209">
        <v>0</v>
      </c>
      <c r="M209">
        <v>1.92</v>
      </c>
      <c r="N209">
        <v>1300</v>
      </c>
      <c r="O209" s="8">
        <f>VLOOKUP(N209,[1]Dettaglio!$B$9:$F$4144,5,FALSE)</f>
        <v>15531.49</v>
      </c>
      <c r="P209" s="19"/>
      <c r="Q209" s="42"/>
      <c r="R209" s="1">
        <f t="shared" si="42"/>
        <v>1.03725</v>
      </c>
      <c r="S209" s="1">
        <f t="shared" si="34"/>
        <v>1.07</v>
      </c>
      <c r="T209" s="1">
        <f t="shared" si="39"/>
        <v>1.07</v>
      </c>
      <c r="U209" s="3">
        <f t="shared" si="40"/>
        <v>5</v>
      </c>
      <c r="V209" s="10">
        <v>5</v>
      </c>
      <c r="W209" s="10">
        <v>32</v>
      </c>
      <c r="X209" s="11">
        <f t="shared" si="35"/>
        <v>800</v>
      </c>
      <c r="Z209" s="12">
        <v>13</v>
      </c>
      <c r="AA209" s="13">
        <f t="shared" si="36"/>
        <v>325</v>
      </c>
      <c r="AB209" s="9">
        <f t="shared" si="37"/>
        <v>1.0522222221999999</v>
      </c>
      <c r="AC209" s="9">
        <f t="shared" ref="AC209:AC272" si="43">IF(O209&lt;3000,1.07,AB209)</f>
        <v>1.0522222221999999</v>
      </c>
      <c r="AD209" s="9">
        <f t="shared" si="38"/>
        <v>1.0522222221999999</v>
      </c>
      <c r="AE209" s="3">
        <f t="shared" si="41"/>
        <v>5</v>
      </c>
      <c r="AH209" s="9"/>
      <c r="AI209" s="1"/>
      <c r="AJ209" s="1"/>
      <c r="AK209" s="3"/>
      <c r="AL209" s="3"/>
      <c r="AM209" s="3"/>
      <c r="AQ209" s="3"/>
      <c r="AR209" s="3"/>
      <c r="AS209" s="3"/>
      <c r="AV209" s="3"/>
      <c r="AW209" s="3"/>
    </row>
    <row r="210" spans="1:49" x14ac:dyDescent="0.2">
      <c r="A210">
        <v>1303</v>
      </c>
      <c r="B210" t="s">
        <v>97</v>
      </c>
      <c r="C210" t="s">
        <v>256</v>
      </c>
      <c r="D210" s="7">
        <v>38993</v>
      </c>
      <c r="E210" t="s">
        <v>264</v>
      </c>
      <c r="F210" t="s">
        <v>23</v>
      </c>
      <c r="G210" t="s">
        <v>265</v>
      </c>
      <c r="H210" t="s">
        <v>428</v>
      </c>
      <c r="I210" t="s">
        <v>24</v>
      </c>
      <c r="J210" t="s">
        <v>152</v>
      </c>
      <c r="K210" t="s">
        <v>267</v>
      </c>
      <c r="L210">
        <v>0</v>
      </c>
      <c r="M210">
        <v>5</v>
      </c>
      <c r="N210">
        <v>1302</v>
      </c>
      <c r="O210" s="8">
        <f>VLOOKUP(N210,[1]Dettaglio!$B$9:$F$4144,5,FALSE)</f>
        <v>0</v>
      </c>
      <c r="P210" s="19"/>
      <c r="Q210" s="42"/>
      <c r="R210" s="1">
        <f t="shared" si="42"/>
        <v>1.03725</v>
      </c>
      <c r="S210" s="1">
        <f t="shared" si="34"/>
        <v>1.07</v>
      </c>
      <c r="T210" s="1">
        <f t="shared" si="39"/>
        <v>1.07</v>
      </c>
      <c r="U210" s="3">
        <f t="shared" si="40"/>
        <v>5</v>
      </c>
      <c r="V210" s="10">
        <v>5</v>
      </c>
      <c r="W210" s="10">
        <v>32</v>
      </c>
      <c r="X210" s="11">
        <f t="shared" si="35"/>
        <v>800</v>
      </c>
      <c r="Z210" s="12">
        <v>13</v>
      </c>
      <c r="AA210" s="13">
        <f t="shared" si="36"/>
        <v>325</v>
      </c>
      <c r="AB210" s="9">
        <f t="shared" si="37"/>
        <v>1.0522222221999999</v>
      </c>
      <c r="AC210" s="9">
        <f t="shared" si="43"/>
        <v>1.07</v>
      </c>
      <c r="AD210" s="9">
        <f t="shared" si="38"/>
        <v>1.07</v>
      </c>
      <c r="AE210" s="3">
        <f t="shared" si="41"/>
        <v>5</v>
      </c>
      <c r="AH210" s="9"/>
      <c r="AI210" s="1"/>
      <c r="AJ210" s="1"/>
      <c r="AK210" s="3"/>
      <c r="AL210" s="3"/>
      <c r="AM210" s="3"/>
      <c r="AQ210" s="3"/>
      <c r="AR210" s="3"/>
      <c r="AS210" s="3"/>
      <c r="AV210" s="3"/>
      <c r="AW210" s="3"/>
    </row>
    <row r="211" spans="1:49" x14ac:dyDescent="0.2">
      <c r="A211">
        <v>1305</v>
      </c>
      <c r="B211" t="s">
        <v>371</v>
      </c>
      <c r="C211" t="s">
        <v>435</v>
      </c>
      <c r="D211" s="7">
        <v>38957</v>
      </c>
      <c r="E211" t="s">
        <v>264</v>
      </c>
      <c r="F211" t="s">
        <v>23</v>
      </c>
      <c r="G211" t="s">
        <v>265</v>
      </c>
      <c r="H211" t="s">
        <v>428</v>
      </c>
      <c r="I211" t="s">
        <v>24</v>
      </c>
      <c r="J211" t="s">
        <v>314</v>
      </c>
      <c r="K211" t="s">
        <v>314</v>
      </c>
      <c r="L211">
        <v>0</v>
      </c>
      <c r="M211">
        <v>1.21</v>
      </c>
      <c r="N211">
        <v>1304</v>
      </c>
      <c r="O211" s="8">
        <f>VLOOKUP(N211,[1]Dettaglio!$B$9:$F$4144,5,FALSE)</f>
        <v>6817.25</v>
      </c>
      <c r="P211" s="19"/>
      <c r="Q211" s="42"/>
      <c r="R211" s="1">
        <f t="shared" si="42"/>
        <v>1.03725</v>
      </c>
      <c r="S211" s="1">
        <f t="shared" si="34"/>
        <v>1.07</v>
      </c>
      <c r="T211" s="1">
        <f t="shared" si="39"/>
        <v>1.07</v>
      </c>
      <c r="U211" s="3">
        <f t="shared" si="40"/>
        <v>5</v>
      </c>
      <c r="V211" s="10">
        <v>5</v>
      </c>
      <c r="W211" s="10">
        <v>32</v>
      </c>
      <c r="X211" s="11">
        <f t="shared" si="35"/>
        <v>800</v>
      </c>
      <c r="Z211" s="12">
        <v>13</v>
      </c>
      <c r="AA211" s="13">
        <f t="shared" si="36"/>
        <v>325</v>
      </c>
      <c r="AB211" s="9">
        <f t="shared" si="37"/>
        <v>1.0522222221999999</v>
      </c>
      <c r="AC211" s="9">
        <f t="shared" si="43"/>
        <v>1.0522222221999999</v>
      </c>
      <c r="AD211" s="9">
        <f t="shared" si="38"/>
        <v>1.0522222221999999</v>
      </c>
      <c r="AE211" s="3">
        <f t="shared" si="41"/>
        <v>5</v>
      </c>
      <c r="AH211" s="9"/>
      <c r="AI211" s="1"/>
      <c r="AJ211" s="1"/>
      <c r="AK211" s="3"/>
      <c r="AL211" s="3"/>
      <c r="AM211" s="3"/>
      <c r="AQ211" s="3"/>
      <c r="AR211" s="3"/>
      <c r="AS211" s="3"/>
      <c r="AV211" s="3"/>
      <c r="AW211" s="3"/>
    </row>
    <row r="212" spans="1:49" x14ac:dyDescent="0.2">
      <c r="A212">
        <v>1307</v>
      </c>
      <c r="B212" t="s">
        <v>436</v>
      </c>
      <c r="C212" t="s">
        <v>122</v>
      </c>
      <c r="D212" s="7">
        <v>38827</v>
      </c>
      <c r="E212" t="s">
        <v>264</v>
      </c>
      <c r="F212" t="s">
        <v>23</v>
      </c>
      <c r="G212" t="s">
        <v>265</v>
      </c>
      <c r="H212" t="s">
        <v>428</v>
      </c>
      <c r="I212" t="s">
        <v>24</v>
      </c>
      <c r="J212" t="s">
        <v>152</v>
      </c>
      <c r="K212" t="s">
        <v>267</v>
      </c>
      <c r="L212">
        <v>0</v>
      </c>
      <c r="M212">
        <v>5</v>
      </c>
      <c r="N212">
        <v>1306</v>
      </c>
      <c r="O212" s="8">
        <f>VLOOKUP(N212,[1]Dettaglio!$B$9:$F$4144,5,FALSE)</f>
        <v>0</v>
      </c>
      <c r="P212" s="19"/>
      <c r="Q212" s="42"/>
      <c r="R212" s="1">
        <f t="shared" si="42"/>
        <v>1.03725</v>
      </c>
      <c r="S212" s="1">
        <f t="shared" si="34"/>
        <v>1.07</v>
      </c>
      <c r="T212" s="1">
        <f t="shared" si="39"/>
        <v>1.07</v>
      </c>
      <c r="U212" s="3">
        <f t="shared" si="40"/>
        <v>5</v>
      </c>
      <c r="V212" s="10">
        <v>5</v>
      </c>
      <c r="W212" s="10">
        <v>32</v>
      </c>
      <c r="X212" s="11">
        <f t="shared" si="35"/>
        <v>800</v>
      </c>
      <c r="Z212" s="12">
        <v>13</v>
      </c>
      <c r="AA212" s="13">
        <f t="shared" si="36"/>
        <v>325</v>
      </c>
      <c r="AB212" s="9">
        <f t="shared" si="37"/>
        <v>1.0522222221999999</v>
      </c>
      <c r="AC212" s="9">
        <f t="shared" si="43"/>
        <v>1.07</v>
      </c>
      <c r="AD212" s="9">
        <f t="shared" si="38"/>
        <v>1.07</v>
      </c>
      <c r="AE212" s="3">
        <f t="shared" si="41"/>
        <v>5</v>
      </c>
      <c r="AH212" s="9"/>
      <c r="AI212" s="1"/>
      <c r="AJ212" s="1"/>
      <c r="AK212" s="3"/>
      <c r="AL212" s="3"/>
      <c r="AM212" s="3"/>
      <c r="AQ212" s="3"/>
      <c r="AR212" s="3"/>
      <c r="AS212" s="3"/>
      <c r="AV212" s="3"/>
      <c r="AW212" s="3"/>
    </row>
    <row r="213" spans="1:49" x14ac:dyDescent="0.2">
      <c r="A213">
        <v>3966</v>
      </c>
      <c r="B213" t="s">
        <v>437</v>
      </c>
      <c r="C213" t="s">
        <v>438</v>
      </c>
      <c r="D213" s="7">
        <v>38937</v>
      </c>
      <c r="E213" t="s">
        <v>264</v>
      </c>
      <c r="F213" t="s">
        <v>23</v>
      </c>
      <c r="G213" t="s">
        <v>265</v>
      </c>
      <c r="H213" t="s">
        <v>428</v>
      </c>
      <c r="I213" t="s">
        <v>24</v>
      </c>
      <c r="J213" t="s">
        <v>439</v>
      </c>
      <c r="K213" t="s">
        <v>439</v>
      </c>
      <c r="L213">
        <v>0</v>
      </c>
      <c r="M213">
        <v>1.1200000000000001</v>
      </c>
      <c r="N213">
        <v>3965</v>
      </c>
      <c r="O213" s="8">
        <f>VLOOKUP(N213,[1]Dettaglio!$B$9:$F$4144,5,FALSE)</f>
        <v>4895.12</v>
      </c>
      <c r="P213" s="19"/>
      <c r="Q213" s="42"/>
      <c r="R213" s="1">
        <f t="shared" si="42"/>
        <v>1.03725</v>
      </c>
      <c r="S213" s="1">
        <f t="shared" si="34"/>
        <v>1.07</v>
      </c>
      <c r="T213" s="1">
        <f t="shared" si="39"/>
        <v>1.07</v>
      </c>
      <c r="U213" s="3">
        <f t="shared" si="40"/>
        <v>5</v>
      </c>
      <c r="V213" s="10">
        <v>5</v>
      </c>
      <c r="W213" s="10">
        <v>32</v>
      </c>
      <c r="X213" s="11">
        <f t="shared" si="35"/>
        <v>800</v>
      </c>
      <c r="Z213" s="12">
        <v>13</v>
      </c>
      <c r="AA213" s="13">
        <f t="shared" si="36"/>
        <v>325</v>
      </c>
      <c r="AB213" s="9">
        <f t="shared" si="37"/>
        <v>1.0522222221999999</v>
      </c>
      <c r="AC213" s="9">
        <f t="shared" si="43"/>
        <v>1.0522222221999999</v>
      </c>
      <c r="AD213" s="9">
        <f t="shared" si="38"/>
        <v>1.0522222221999999</v>
      </c>
      <c r="AE213" s="3">
        <f t="shared" si="41"/>
        <v>5</v>
      </c>
      <c r="AH213" s="9"/>
      <c r="AI213" s="1"/>
      <c r="AJ213" s="1"/>
      <c r="AK213" s="3"/>
      <c r="AL213" s="3"/>
      <c r="AM213" s="3"/>
      <c r="AQ213" s="3"/>
      <c r="AR213" s="3"/>
      <c r="AS213" s="3"/>
      <c r="AV213" s="3"/>
      <c r="AW213" s="3"/>
    </row>
    <row r="214" spans="1:49" x14ac:dyDescent="0.2">
      <c r="A214">
        <v>1313</v>
      </c>
      <c r="B214" t="s">
        <v>440</v>
      </c>
      <c r="C214" t="s">
        <v>441</v>
      </c>
      <c r="D214" s="7">
        <v>39039</v>
      </c>
      <c r="E214" t="s">
        <v>264</v>
      </c>
      <c r="F214" t="s">
        <v>23</v>
      </c>
      <c r="G214" t="s">
        <v>265</v>
      </c>
      <c r="H214" t="s">
        <v>428</v>
      </c>
      <c r="I214" t="s">
        <v>24</v>
      </c>
      <c r="J214" t="s">
        <v>442</v>
      </c>
      <c r="K214" t="s">
        <v>442</v>
      </c>
      <c r="L214">
        <v>0</v>
      </c>
      <c r="M214">
        <v>1.99</v>
      </c>
      <c r="N214">
        <v>1312</v>
      </c>
      <c r="O214" s="8">
        <f>VLOOKUP(N214,[1]Dettaglio!$B$9:$F$4144,5,FALSE)</f>
        <v>16197.58</v>
      </c>
      <c r="P214" s="19"/>
      <c r="Q214" s="42"/>
      <c r="R214" s="1">
        <f t="shared" si="42"/>
        <v>1.03725</v>
      </c>
      <c r="S214" s="1">
        <f t="shared" ref="S214:S277" si="44">IF(Q214&lt;3000,1.07,R214)</f>
        <v>1.07</v>
      </c>
      <c r="T214" s="1">
        <f t="shared" si="39"/>
        <v>1.07</v>
      </c>
      <c r="U214" s="3">
        <f t="shared" si="40"/>
        <v>5</v>
      </c>
      <c r="V214" s="10">
        <v>5</v>
      </c>
      <c r="W214" s="10">
        <v>32</v>
      </c>
      <c r="X214" s="11">
        <f t="shared" ref="X214:X277" si="45">V214*W214*U214</f>
        <v>800</v>
      </c>
      <c r="Z214" s="12">
        <v>13</v>
      </c>
      <c r="AA214" s="13">
        <f t="shared" ref="AA214:AA277" si="46">U214*V214*Z214</f>
        <v>325</v>
      </c>
      <c r="AB214" s="9">
        <f t="shared" si="37"/>
        <v>1.0522222221999999</v>
      </c>
      <c r="AC214" s="9">
        <f t="shared" si="43"/>
        <v>1.0522222221999999</v>
      </c>
      <c r="AD214" s="9">
        <f t="shared" si="38"/>
        <v>1.0522222221999999</v>
      </c>
      <c r="AE214" s="3">
        <f t="shared" si="41"/>
        <v>5</v>
      </c>
      <c r="AH214" s="9"/>
      <c r="AI214" s="1"/>
      <c r="AJ214" s="1"/>
      <c r="AK214" s="3"/>
      <c r="AL214" s="3"/>
      <c r="AM214" s="3"/>
      <c r="AQ214" s="3"/>
      <c r="AR214" s="3"/>
      <c r="AS214" s="3"/>
      <c r="AV214" s="3"/>
      <c r="AW214" s="3"/>
    </row>
    <row r="215" spans="1:49" x14ac:dyDescent="0.2">
      <c r="A215">
        <v>1315</v>
      </c>
      <c r="B215" t="s">
        <v>443</v>
      </c>
      <c r="C215" t="s">
        <v>444</v>
      </c>
      <c r="D215" s="7">
        <v>38839</v>
      </c>
      <c r="E215" t="s">
        <v>264</v>
      </c>
      <c r="F215" t="s">
        <v>23</v>
      </c>
      <c r="G215" t="s">
        <v>265</v>
      </c>
      <c r="H215" t="s">
        <v>428</v>
      </c>
      <c r="I215" t="s">
        <v>24</v>
      </c>
      <c r="J215" t="s">
        <v>75</v>
      </c>
      <c r="K215" t="s">
        <v>75</v>
      </c>
      <c r="L215">
        <v>0</v>
      </c>
      <c r="M215">
        <v>1.08</v>
      </c>
      <c r="N215">
        <v>1314</v>
      </c>
      <c r="O215" s="8">
        <f>VLOOKUP(N215,[1]Dettaglio!$B$9:$F$4144,5,FALSE)</f>
        <v>3537.29</v>
      </c>
      <c r="P215" s="19"/>
      <c r="Q215" s="42"/>
      <c r="R215" s="1">
        <f t="shared" si="42"/>
        <v>1.03725</v>
      </c>
      <c r="S215" s="1">
        <f t="shared" si="44"/>
        <v>1.07</v>
      </c>
      <c r="T215" s="1">
        <f t="shared" si="39"/>
        <v>1.07</v>
      </c>
      <c r="U215" s="3">
        <f t="shared" si="40"/>
        <v>5</v>
      </c>
      <c r="V215" s="10">
        <v>5</v>
      </c>
      <c r="W215" s="10">
        <v>32</v>
      </c>
      <c r="X215" s="11">
        <f t="shared" si="45"/>
        <v>800</v>
      </c>
      <c r="Z215" s="12">
        <v>13</v>
      </c>
      <c r="AA215" s="13">
        <f t="shared" si="46"/>
        <v>325</v>
      </c>
      <c r="AB215" s="9">
        <f t="shared" ref="AB215:AB278" si="47">0.0000000038*Q215^2-0.0000054444*Q215+1.0522222222</f>
        <v>1.0522222221999999</v>
      </c>
      <c r="AC215" s="9">
        <f t="shared" si="43"/>
        <v>1.0522222221999999</v>
      </c>
      <c r="AD215" s="9">
        <f t="shared" ref="AD215:AD278" si="48">IF(AC215&gt;5,5,AC215)</f>
        <v>1.0522222221999999</v>
      </c>
      <c r="AE215" s="3">
        <f t="shared" si="41"/>
        <v>5</v>
      </c>
      <c r="AH215" s="9"/>
      <c r="AI215" s="1"/>
      <c r="AJ215" s="1"/>
      <c r="AK215" s="3"/>
      <c r="AL215" s="3"/>
      <c r="AM215" s="3"/>
      <c r="AQ215" s="3"/>
      <c r="AR215" s="3"/>
      <c r="AS215" s="3"/>
      <c r="AV215" s="3"/>
      <c r="AW215" s="3"/>
    </row>
    <row r="216" spans="1:49" x14ac:dyDescent="0.2">
      <c r="A216">
        <v>4002</v>
      </c>
      <c r="B216" t="s">
        <v>445</v>
      </c>
      <c r="C216" t="s">
        <v>446</v>
      </c>
      <c r="D216" s="7">
        <v>39010</v>
      </c>
      <c r="E216" t="s">
        <v>264</v>
      </c>
      <c r="F216" t="s">
        <v>23</v>
      </c>
      <c r="G216" t="s">
        <v>265</v>
      </c>
      <c r="H216" t="s">
        <v>428</v>
      </c>
      <c r="I216" t="s">
        <v>24</v>
      </c>
      <c r="J216" t="s">
        <v>189</v>
      </c>
      <c r="K216" t="s">
        <v>304</v>
      </c>
      <c r="L216">
        <v>0</v>
      </c>
      <c r="M216">
        <v>1.07</v>
      </c>
      <c r="N216">
        <v>4001</v>
      </c>
      <c r="O216" s="8">
        <f>VLOOKUP(N216,[1]Dettaglio!$B$9:$F$4144,5,FALSE)</f>
        <v>2374.11</v>
      </c>
      <c r="P216" s="19"/>
      <c r="Q216" s="42"/>
      <c r="R216" s="1">
        <f t="shared" si="42"/>
        <v>1.03725</v>
      </c>
      <c r="S216" s="1">
        <f t="shared" si="44"/>
        <v>1.07</v>
      </c>
      <c r="T216" s="1">
        <f t="shared" si="39"/>
        <v>1.07</v>
      </c>
      <c r="U216" s="3">
        <f t="shared" si="40"/>
        <v>5</v>
      </c>
      <c r="V216" s="10">
        <v>5</v>
      </c>
      <c r="W216" s="10">
        <v>32</v>
      </c>
      <c r="X216" s="11">
        <f t="shared" si="45"/>
        <v>800</v>
      </c>
      <c r="Z216" s="12">
        <v>13</v>
      </c>
      <c r="AA216" s="13">
        <f t="shared" si="46"/>
        <v>325</v>
      </c>
      <c r="AB216" s="9">
        <f t="shared" si="47"/>
        <v>1.0522222221999999</v>
      </c>
      <c r="AC216" s="9">
        <f t="shared" si="43"/>
        <v>1.07</v>
      </c>
      <c r="AD216" s="9">
        <f t="shared" si="48"/>
        <v>1.07</v>
      </c>
      <c r="AE216" s="3">
        <f t="shared" si="41"/>
        <v>5</v>
      </c>
      <c r="AH216" s="9"/>
      <c r="AI216" s="1"/>
      <c r="AJ216" s="1"/>
      <c r="AK216" s="3"/>
      <c r="AL216" s="3"/>
      <c r="AM216" s="3"/>
      <c r="AQ216" s="3"/>
      <c r="AR216" s="3"/>
      <c r="AS216" s="3"/>
      <c r="AV216" s="3"/>
      <c r="AW216" s="3"/>
    </row>
    <row r="217" spans="1:49" x14ac:dyDescent="0.2">
      <c r="A217">
        <v>1317</v>
      </c>
      <c r="B217" t="s">
        <v>447</v>
      </c>
      <c r="C217" t="s">
        <v>47</v>
      </c>
      <c r="D217" s="7">
        <v>38962</v>
      </c>
      <c r="E217" t="s">
        <v>264</v>
      </c>
      <c r="F217" t="s">
        <v>88</v>
      </c>
      <c r="G217" t="s">
        <v>265</v>
      </c>
      <c r="H217" t="s">
        <v>428</v>
      </c>
      <c r="I217" t="s">
        <v>24</v>
      </c>
      <c r="J217">
        <v>1</v>
      </c>
      <c r="K217" t="s">
        <v>323</v>
      </c>
      <c r="L217">
        <v>0</v>
      </c>
      <c r="M217">
        <v>0</v>
      </c>
      <c r="N217">
        <v>1316</v>
      </c>
      <c r="O217" s="8">
        <f>VLOOKUP(N217,[1]Dettaglio!$B$9:$F$4144,5,FALSE)</f>
        <v>0</v>
      </c>
      <c r="P217" s="19"/>
      <c r="Q217" s="42"/>
      <c r="R217" s="1">
        <f t="shared" si="42"/>
        <v>1.03725</v>
      </c>
      <c r="S217" s="1">
        <f t="shared" si="44"/>
        <v>1.07</v>
      </c>
      <c r="T217" s="1">
        <f t="shared" si="39"/>
        <v>1.07</v>
      </c>
      <c r="U217" s="3">
        <f t="shared" si="40"/>
        <v>5</v>
      </c>
      <c r="V217" s="10">
        <v>5</v>
      </c>
      <c r="W217" s="10">
        <v>32</v>
      </c>
      <c r="X217" s="11">
        <f t="shared" si="45"/>
        <v>800</v>
      </c>
      <c r="Z217" s="12">
        <v>13</v>
      </c>
      <c r="AA217" s="13">
        <f t="shared" si="46"/>
        <v>325</v>
      </c>
      <c r="AB217" s="9">
        <f t="shared" si="47"/>
        <v>1.0522222221999999</v>
      </c>
      <c r="AC217" s="9">
        <f t="shared" si="43"/>
        <v>1.07</v>
      </c>
      <c r="AD217" s="9">
        <f t="shared" si="48"/>
        <v>1.07</v>
      </c>
      <c r="AE217" s="3">
        <f t="shared" si="41"/>
        <v>5</v>
      </c>
      <c r="AH217" s="9"/>
      <c r="AI217" s="1"/>
      <c r="AJ217" s="1"/>
      <c r="AK217" s="3"/>
      <c r="AL217" s="3"/>
      <c r="AM217" s="3"/>
      <c r="AQ217" s="3"/>
      <c r="AR217" s="3"/>
      <c r="AS217" s="3"/>
      <c r="AV217" s="3"/>
      <c r="AW217" s="3"/>
    </row>
    <row r="218" spans="1:49" x14ac:dyDescent="0.2">
      <c r="A218">
        <v>1319</v>
      </c>
      <c r="B218" t="s">
        <v>448</v>
      </c>
      <c r="C218" t="s">
        <v>449</v>
      </c>
      <c r="D218" s="7">
        <v>38822</v>
      </c>
      <c r="E218" t="s">
        <v>264</v>
      </c>
      <c r="F218" t="s">
        <v>88</v>
      </c>
      <c r="G218" t="s">
        <v>265</v>
      </c>
      <c r="H218" t="s">
        <v>428</v>
      </c>
      <c r="I218" t="s">
        <v>24</v>
      </c>
      <c r="J218">
        <v>1</v>
      </c>
      <c r="K218" t="s">
        <v>323</v>
      </c>
      <c r="L218">
        <v>0</v>
      </c>
      <c r="M218">
        <v>0</v>
      </c>
      <c r="N218">
        <v>1318</v>
      </c>
      <c r="O218" s="8">
        <f>VLOOKUP(N218,[1]Dettaglio!$B$9:$F$4144,5,FALSE)</f>
        <v>2310.41</v>
      </c>
      <c r="P218" s="19"/>
      <c r="Q218" s="42"/>
      <c r="R218" s="1">
        <f t="shared" si="42"/>
        <v>1.03725</v>
      </c>
      <c r="S218" s="1">
        <f t="shared" si="44"/>
        <v>1.07</v>
      </c>
      <c r="T218" s="1">
        <f t="shared" si="39"/>
        <v>1.07</v>
      </c>
      <c r="U218" s="3">
        <f t="shared" si="40"/>
        <v>5</v>
      </c>
      <c r="V218" s="10">
        <v>5</v>
      </c>
      <c r="W218" s="10">
        <v>32</v>
      </c>
      <c r="X218" s="11">
        <f t="shared" si="45"/>
        <v>800</v>
      </c>
      <c r="Z218" s="12">
        <v>13</v>
      </c>
      <c r="AA218" s="13">
        <f t="shared" si="46"/>
        <v>325</v>
      </c>
      <c r="AB218" s="9">
        <f t="shared" si="47"/>
        <v>1.0522222221999999</v>
      </c>
      <c r="AC218" s="9">
        <f t="shared" si="43"/>
        <v>1.07</v>
      </c>
      <c r="AD218" s="9">
        <f t="shared" si="48"/>
        <v>1.07</v>
      </c>
      <c r="AE218" s="3">
        <f t="shared" si="41"/>
        <v>5</v>
      </c>
      <c r="AH218" s="9"/>
      <c r="AI218" s="1"/>
      <c r="AJ218" s="1"/>
      <c r="AK218" s="3"/>
      <c r="AL218" s="3"/>
      <c r="AM218" s="3"/>
      <c r="AQ218" s="3"/>
      <c r="AR218" s="3"/>
      <c r="AS218" s="3"/>
      <c r="AV218" s="3"/>
      <c r="AW218" s="3"/>
    </row>
    <row r="219" spans="1:49" x14ac:dyDescent="0.2">
      <c r="A219">
        <v>1320</v>
      </c>
      <c r="B219" t="s">
        <v>153</v>
      </c>
      <c r="C219" t="s">
        <v>60</v>
      </c>
      <c r="D219" s="7">
        <v>38788</v>
      </c>
      <c r="E219" t="s">
        <v>264</v>
      </c>
      <c r="F219" t="s">
        <v>23</v>
      </c>
      <c r="G219" t="s">
        <v>265</v>
      </c>
      <c r="H219" t="s">
        <v>450</v>
      </c>
      <c r="I219" t="s">
        <v>24</v>
      </c>
      <c r="J219" t="s">
        <v>103</v>
      </c>
      <c r="K219" t="s">
        <v>103</v>
      </c>
      <c r="L219">
        <v>0</v>
      </c>
      <c r="M219">
        <v>1.42</v>
      </c>
      <c r="N219">
        <v>1246</v>
      </c>
      <c r="O219" s="8">
        <f>VLOOKUP(N219,[1]Dettaglio!$B$9:$F$4144,5,FALSE)</f>
        <v>10316.24</v>
      </c>
      <c r="P219" s="19"/>
      <c r="Q219" s="42"/>
      <c r="R219" s="1">
        <f t="shared" si="42"/>
        <v>1.03725</v>
      </c>
      <c r="S219" s="1">
        <f t="shared" si="44"/>
        <v>1.07</v>
      </c>
      <c r="T219" s="1">
        <f t="shared" si="39"/>
        <v>1.07</v>
      </c>
      <c r="U219" s="3">
        <f t="shared" si="40"/>
        <v>5</v>
      </c>
      <c r="V219" s="10">
        <v>5</v>
      </c>
      <c r="W219" s="10">
        <v>32</v>
      </c>
      <c r="X219" s="11">
        <f t="shared" si="45"/>
        <v>800</v>
      </c>
      <c r="Z219" s="12">
        <v>13</v>
      </c>
      <c r="AA219" s="13">
        <f t="shared" si="46"/>
        <v>325</v>
      </c>
      <c r="AB219" s="9">
        <f t="shared" si="47"/>
        <v>1.0522222221999999</v>
      </c>
      <c r="AC219" s="9">
        <f t="shared" si="43"/>
        <v>1.0522222221999999</v>
      </c>
      <c r="AD219" s="9">
        <f t="shared" si="48"/>
        <v>1.0522222221999999</v>
      </c>
      <c r="AE219" s="3">
        <f t="shared" si="41"/>
        <v>5</v>
      </c>
      <c r="AH219" s="9"/>
      <c r="AI219" s="1"/>
      <c r="AJ219" s="1"/>
      <c r="AK219" s="3"/>
      <c r="AL219" s="3"/>
      <c r="AM219" s="3"/>
      <c r="AQ219" s="3"/>
      <c r="AR219" s="3"/>
      <c r="AS219" s="3"/>
      <c r="AV219" s="3"/>
      <c r="AW219" s="3"/>
    </row>
    <row r="220" spans="1:49" x14ac:dyDescent="0.2">
      <c r="A220">
        <v>3754</v>
      </c>
      <c r="B220" t="s">
        <v>322</v>
      </c>
      <c r="C220" t="s">
        <v>451</v>
      </c>
      <c r="D220" s="7">
        <v>38945</v>
      </c>
      <c r="E220" t="s">
        <v>264</v>
      </c>
      <c r="F220" t="s">
        <v>88</v>
      </c>
      <c r="G220" t="s">
        <v>265</v>
      </c>
      <c r="H220" t="s">
        <v>450</v>
      </c>
      <c r="I220" t="s">
        <v>24</v>
      </c>
      <c r="J220">
        <v>1</v>
      </c>
      <c r="K220" t="s">
        <v>323</v>
      </c>
      <c r="L220">
        <v>0</v>
      </c>
      <c r="M220">
        <v>0</v>
      </c>
      <c r="N220">
        <v>3752</v>
      </c>
      <c r="O220" s="8">
        <f>VLOOKUP(N220,[1]Dettaglio!$B$9:$F$4144,5,FALSE)</f>
        <v>0</v>
      </c>
      <c r="P220" s="19"/>
      <c r="Q220" s="42"/>
      <c r="R220" s="1">
        <f t="shared" si="42"/>
        <v>1.03725</v>
      </c>
      <c r="S220" s="1">
        <f t="shared" si="44"/>
        <v>1.07</v>
      </c>
      <c r="T220" s="1">
        <f t="shared" si="39"/>
        <v>1.07</v>
      </c>
      <c r="U220" s="3">
        <f t="shared" si="40"/>
        <v>5</v>
      </c>
      <c r="V220" s="10">
        <v>5</v>
      </c>
      <c r="W220" s="10">
        <v>32</v>
      </c>
      <c r="X220" s="11">
        <f t="shared" si="45"/>
        <v>800</v>
      </c>
      <c r="Z220" s="12">
        <v>13</v>
      </c>
      <c r="AA220" s="13">
        <f t="shared" si="46"/>
        <v>325</v>
      </c>
      <c r="AB220" s="9">
        <f t="shared" si="47"/>
        <v>1.0522222221999999</v>
      </c>
      <c r="AC220" s="9">
        <f t="shared" si="43"/>
        <v>1.07</v>
      </c>
      <c r="AD220" s="9">
        <f t="shared" si="48"/>
        <v>1.07</v>
      </c>
      <c r="AE220" s="3">
        <f t="shared" si="41"/>
        <v>5</v>
      </c>
      <c r="AH220" s="9"/>
      <c r="AI220" s="1"/>
      <c r="AJ220" s="1"/>
      <c r="AK220" s="3"/>
      <c r="AL220" s="3"/>
      <c r="AM220" s="3"/>
      <c r="AQ220" s="3"/>
      <c r="AR220" s="3"/>
      <c r="AS220" s="3"/>
      <c r="AV220" s="3"/>
      <c r="AW220" s="3"/>
    </row>
    <row r="221" spans="1:49" x14ac:dyDescent="0.2">
      <c r="A221">
        <v>1322</v>
      </c>
      <c r="B221" t="s">
        <v>187</v>
      </c>
      <c r="C221" t="s">
        <v>32</v>
      </c>
      <c r="D221" s="7">
        <v>39052</v>
      </c>
      <c r="E221" t="s">
        <v>264</v>
      </c>
      <c r="F221" t="s">
        <v>23</v>
      </c>
      <c r="G221" t="s">
        <v>265</v>
      </c>
      <c r="H221" t="s">
        <v>450</v>
      </c>
      <c r="I221" t="s">
        <v>24</v>
      </c>
      <c r="J221" t="s">
        <v>152</v>
      </c>
      <c r="K221" t="s">
        <v>267</v>
      </c>
      <c r="L221">
        <v>0</v>
      </c>
      <c r="M221">
        <v>5</v>
      </c>
      <c r="N221">
        <v>1321</v>
      </c>
      <c r="O221" s="8">
        <f>VLOOKUP(N221,[1]Dettaglio!$B$9:$F$4144,5,FALSE)</f>
        <v>0</v>
      </c>
      <c r="P221" s="19"/>
      <c r="Q221" s="42"/>
      <c r="R221" s="1">
        <f t="shared" si="42"/>
        <v>1.03725</v>
      </c>
      <c r="S221" s="1">
        <f t="shared" si="44"/>
        <v>1.07</v>
      </c>
      <c r="T221" s="1">
        <f t="shared" si="39"/>
        <v>1.07</v>
      </c>
      <c r="U221" s="3">
        <f t="shared" si="40"/>
        <v>5</v>
      </c>
      <c r="V221" s="10">
        <v>5</v>
      </c>
      <c r="W221" s="10">
        <v>32</v>
      </c>
      <c r="X221" s="11">
        <f t="shared" si="45"/>
        <v>800</v>
      </c>
      <c r="Z221" s="12">
        <v>13</v>
      </c>
      <c r="AA221" s="13">
        <f t="shared" si="46"/>
        <v>325</v>
      </c>
      <c r="AB221" s="9">
        <f t="shared" si="47"/>
        <v>1.0522222221999999</v>
      </c>
      <c r="AC221" s="9">
        <f t="shared" si="43"/>
        <v>1.07</v>
      </c>
      <c r="AD221" s="9">
        <f t="shared" si="48"/>
        <v>1.07</v>
      </c>
      <c r="AE221" s="3">
        <f t="shared" si="41"/>
        <v>5</v>
      </c>
      <c r="AH221" s="9"/>
      <c r="AI221" s="1"/>
      <c r="AJ221" s="1"/>
      <c r="AK221" s="3"/>
      <c r="AL221" s="3"/>
      <c r="AM221" s="3"/>
      <c r="AQ221" s="3"/>
      <c r="AR221" s="3"/>
      <c r="AS221" s="3"/>
      <c r="AV221" s="3"/>
      <c r="AW221" s="3"/>
    </row>
    <row r="222" spans="1:49" x14ac:dyDescent="0.2">
      <c r="A222">
        <v>1324</v>
      </c>
      <c r="B222" t="s">
        <v>452</v>
      </c>
      <c r="C222" t="s">
        <v>111</v>
      </c>
      <c r="D222" s="7">
        <v>38727</v>
      </c>
      <c r="E222" t="s">
        <v>264</v>
      </c>
      <c r="F222" t="s">
        <v>23</v>
      </c>
      <c r="G222" t="s">
        <v>265</v>
      </c>
      <c r="H222" t="s">
        <v>450</v>
      </c>
      <c r="I222" t="s">
        <v>24</v>
      </c>
      <c r="J222" t="s">
        <v>453</v>
      </c>
      <c r="K222" t="s">
        <v>453</v>
      </c>
      <c r="L222">
        <v>0</v>
      </c>
      <c r="M222">
        <v>2.34</v>
      </c>
      <c r="N222">
        <v>1323</v>
      </c>
      <c r="O222" s="8">
        <f>VLOOKUP(N222,[1]Dettaglio!$B$9:$F$4144,5,FALSE)</f>
        <v>18912.86</v>
      </c>
      <c r="P222" s="19"/>
      <c r="Q222" s="42"/>
      <c r="R222" s="1">
        <f t="shared" si="42"/>
        <v>1.03725</v>
      </c>
      <c r="S222" s="1">
        <f t="shared" si="44"/>
        <v>1.07</v>
      </c>
      <c r="T222" s="1">
        <f t="shared" si="39"/>
        <v>1.07</v>
      </c>
      <c r="U222" s="3">
        <f t="shared" si="40"/>
        <v>5</v>
      </c>
      <c r="V222" s="10">
        <v>5</v>
      </c>
      <c r="W222" s="10">
        <v>32</v>
      </c>
      <c r="X222" s="11">
        <f t="shared" si="45"/>
        <v>800</v>
      </c>
      <c r="Z222" s="12">
        <v>13</v>
      </c>
      <c r="AA222" s="13">
        <f t="shared" si="46"/>
        <v>325</v>
      </c>
      <c r="AB222" s="9">
        <f t="shared" si="47"/>
        <v>1.0522222221999999</v>
      </c>
      <c r="AC222" s="9">
        <f t="shared" si="43"/>
        <v>1.0522222221999999</v>
      </c>
      <c r="AD222" s="9">
        <f t="shared" si="48"/>
        <v>1.0522222221999999</v>
      </c>
      <c r="AE222" s="3">
        <f t="shared" si="41"/>
        <v>5</v>
      </c>
      <c r="AH222" s="9"/>
      <c r="AI222" s="1"/>
      <c r="AJ222" s="1"/>
      <c r="AK222" s="3"/>
      <c r="AL222" s="3"/>
      <c r="AM222" s="3"/>
      <c r="AQ222" s="3"/>
      <c r="AR222" s="3"/>
      <c r="AS222" s="3"/>
      <c r="AV222" s="3"/>
      <c r="AW222" s="3"/>
    </row>
    <row r="223" spans="1:49" x14ac:dyDescent="0.2">
      <c r="A223">
        <v>1610</v>
      </c>
      <c r="B223" t="s">
        <v>454</v>
      </c>
      <c r="C223" t="s">
        <v>26</v>
      </c>
      <c r="D223" s="7">
        <v>38791</v>
      </c>
      <c r="E223" t="s">
        <v>264</v>
      </c>
      <c r="F223" t="s">
        <v>23</v>
      </c>
      <c r="G223" t="s">
        <v>265</v>
      </c>
      <c r="H223" t="s">
        <v>450</v>
      </c>
      <c r="I223" t="s">
        <v>24</v>
      </c>
      <c r="J223" t="s">
        <v>455</v>
      </c>
      <c r="K223" t="s">
        <v>455</v>
      </c>
      <c r="L223">
        <v>0</v>
      </c>
      <c r="M223">
        <v>2.7</v>
      </c>
      <c r="N223">
        <v>1609</v>
      </c>
      <c r="O223" s="8">
        <f>VLOOKUP(N223,[1]Dettaglio!$B$9:$F$4144,5,FALSE)</f>
        <v>21362.15</v>
      </c>
      <c r="P223" s="19"/>
      <c r="Q223" s="42"/>
      <c r="R223" s="1">
        <f t="shared" si="42"/>
        <v>1.03725</v>
      </c>
      <c r="S223" s="1">
        <f t="shared" si="44"/>
        <v>1.07</v>
      </c>
      <c r="T223" s="1">
        <f t="shared" si="39"/>
        <v>1.07</v>
      </c>
      <c r="U223" s="3">
        <f t="shared" si="40"/>
        <v>5</v>
      </c>
      <c r="V223" s="10">
        <v>5</v>
      </c>
      <c r="W223" s="10">
        <v>32</v>
      </c>
      <c r="X223" s="11">
        <f t="shared" si="45"/>
        <v>800</v>
      </c>
      <c r="Z223" s="12">
        <v>13</v>
      </c>
      <c r="AA223" s="13">
        <f t="shared" si="46"/>
        <v>325</v>
      </c>
      <c r="AB223" s="9">
        <f t="shared" si="47"/>
        <v>1.0522222221999999</v>
      </c>
      <c r="AC223" s="9">
        <f t="shared" si="43"/>
        <v>1.0522222221999999</v>
      </c>
      <c r="AD223" s="9">
        <f t="shared" si="48"/>
        <v>1.0522222221999999</v>
      </c>
      <c r="AE223" s="3">
        <f t="shared" si="41"/>
        <v>5</v>
      </c>
      <c r="AH223" s="9"/>
      <c r="AI223" s="1"/>
      <c r="AJ223" s="1"/>
      <c r="AK223" s="3"/>
      <c r="AL223" s="3"/>
      <c r="AM223" s="3"/>
      <c r="AQ223" s="3"/>
      <c r="AR223" s="3"/>
      <c r="AS223" s="3"/>
      <c r="AV223" s="3"/>
      <c r="AW223" s="3"/>
    </row>
    <row r="224" spans="1:49" x14ac:dyDescent="0.2">
      <c r="A224">
        <v>1328</v>
      </c>
      <c r="B224" t="s">
        <v>456</v>
      </c>
      <c r="C224" t="s">
        <v>95</v>
      </c>
      <c r="D224" s="7">
        <v>38758</v>
      </c>
      <c r="E224" t="s">
        <v>264</v>
      </c>
      <c r="F224" t="s">
        <v>23</v>
      </c>
      <c r="G224" t="s">
        <v>265</v>
      </c>
      <c r="H224" t="s">
        <v>450</v>
      </c>
      <c r="I224" t="s">
        <v>24</v>
      </c>
      <c r="J224" t="s">
        <v>152</v>
      </c>
      <c r="K224" t="s">
        <v>267</v>
      </c>
      <c r="L224">
        <v>0</v>
      </c>
      <c r="M224">
        <v>5</v>
      </c>
      <c r="N224">
        <v>1327</v>
      </c>
      <c r="O224" s="8">
        <f>VLOOKUP(N224,[1]Dettaglio!$B$9:$F$4144,5,FALSE)</f>
        <v>0</v>
      </c>
      <c r="P224" s="19"/>
      <c r="Q224" s="42"/>
      <c r="R224" s="1">
        <f t="shared" si="42"/>
        <v>1.03725</v>
      </c>
      <c r="S224" s="1">
        <f t="shared" si="44"/>
        <v>1.07</v>
      </c>
      <c r="T224" s="1">
        <f t="shared" si="39"/>
        <v>1.07</v>
      </c>
      <c r="U224" s="3">
        <f t="shared" si="40"/>
        <v>5</v>
      </c>
      <c r="V224" s="10">
        <v>5</v>
      </c>
      <c r="W224" s="10">
        <v>32</v>
      </c>
      <c r="X224" s="11">
        <f t="shared" si="45"/>
        <v>800</v>
      </c>
      <c r="Z224" s="12">
        <v>13</v>
      </c>
      <c r="AA224" s="13">
        <f t="shared" si="46"/>
        <v>325</v>
      </c>
      <c r="AB224" s="9">
        <f t="shared" si="47"/>
        <v>1.0522222221999999</v>
      </c>
      <c r="AC224" s="9">
        <f t="shared" si="43"/>
        <v>1.07</v>
      </c>
      <c r="AD224" s="9">
        <f t="shared" si="48"/>
        <v>1.07</v>
      </c>
      <c r="AE224" s="3">
        <f t="shared" si="41"/>
        <v>5</v>
      </c>
      <c r="AH224" s="9"/>
      <c r="AI224" s="1"/>
      <c r="AJ224" s="1"/>
      <c r="AK224" s="3"/>
      <c r="AL224" s="3"/>
      <c r="AM224" s="3"/>
      <c r="AQ224" s="3"/>
      <c r="AR224" s="3"/>
      <c r="AS224" s="3"/>
      <c r="AV224" s="3"/>
      <c r="AW224" s="3"/>
    </row>
    <row r="225" spans="1:49" x14ac:dyDescent="0.2">
      <c r="A225">
        <v>1612</v>
      </c>
      <c r="B225" t="s">
        <v>457</v>
      </c>
      <c r="C225" t="s">
        <v>458</v>
      </c>
      <c r="D225" s="7">
        <v>39100</v>
      </c>
      <c r="E225" t="s">
        <v>264</v>
      </c>
      <c r="F225" t="s">
        <v>88</v>
      </c>
      <c r="G225" t="s">
        <v>265</v>
      </c>
      <c r="H225" t="s">
        <v>450</v>
      </c>
      <c r="I225" t="s">
        <v>24</v>
      </c>
      <c r="J225">
        <v>0</v>
      </c>
      <c r="K225" t="s">
        <v>415</v>
      </c>
      <c r="L225">
        <v>0</v>
      </c>
      <c r="M225">
        <v>1</v>
      </c>
      <c r="N225">
        <v>1611</v>
      </c>
      <c r="O225" s="8">
        <f>VLOOKUP(N225,[1]Dettaglio!$B$9:$F$4144,5,FALSE)</f>
        <v>0</v>
      </c>
      <c r="P225" s="19"/>
      <c r="Q225" s="42"/>
      <c r="R225" s="1">
        <f t="shared" si="42"/>
        <v>1.03725</v>
      </c>
      <c r="S225" s="1">
        <f t="shared" si="44"/>
        <v>1.07</v>
      </c>
      <c r="T225" s="1">
        <f t="shared" si="39"/>
        <v>1.07</v>
      </c>
      <c r="U225" s="3">
        <f t="shared" si="40"/>
        <v>5</v>
      </c>
      <c r="V225" s="10">
        <v>5</v>
      </c>
      <c r="W225" s="10">
        <v>32</v>
      </c>
      <c r="X225" s="11">
        <f t="shared" si="45"/>
        <v>800</v>
      </c>
      <c r="Z225" s="12">
        <v>13</v>
      </c>
      <c r="AA225" s="13">
        <f t="shared" si="46"/>
        <v>325</v>
      </c>
      <c r="AB225" s="9">
        <f t="shared" si="47"/>
        <v>1.0522222221999999</v>
      </c>
      <c r="AC225" s="9">
        <f t="shared" si="43"/>
        <v>1.07</v>
      </c>
      <c r="AD225" s="9">
        <f t="shared" si="48"/>
        <v>1.07</v>
      </c>
      <c r="AE225" s="3">
        <f t="shared" si="41"/>
        <v>5</v>
      </c>
      <c r="AH225" s="9"/>
      <c r="AI225" s="1"/>
      <c r="AJ225" s="1"/>
      <c r="AK225" s="3"/>
      <c r="AL225" s="3"/>
      <c r="AM225" s="3"/>
      <c r="AQ225" s="3"/>
      <c r="AR225" s="3"/>
      <c r="AS225" s="3"/>
      <c r="AV225" s="3"/>
      <c r="AW225" s="3"/>
    </row>
    <row r="226" spans="1:49" x14ac:dyDescent="0.2">
      <c r="A226">
        <v>1329</v>
      </c>
      <c r="B226" t="s">
        <v>459</v>
      </c>
      <c r="C226" t="s">
        <v>43</v>
      </c>
      <c r="D226" s="7">
        <v>38790</v>
      </c>
      <c r="E226" t="s">
        <v>264</v>
      </c>
      <c r="F226" t="s">
        <v>23</v>
      </c>
      <c r="G226" t="s">
        <v>265</v>
      </c>
      <c r="H226" t="s">
        <v>450</v>
      </c>
      <c r="I226" t="s">
        <v>24</v>
      </c>
      <c r="J226" t="s">
        <v>152</v>
      </c>
      <c r="K226" t="s">
        <v>267</v>
      </c>
      <c r="L226">
        <v>0</v>
      </c>
      <c r="M226">
        <v>5</v>
      </c>
      <c r="N226">
        <v>1059</v>
      </c>
      <c r="O226" s="8">
        <f>VLOOKUP(N226,[1]Dettaglio!$B$9:$F$4144,5,FALSE)</f>
        <v>0</v>
      </c>
      <c r="P226" s="19"/>
      <c r="Q226" s="42"/>
      <c r="R226" s="1">
        <f t="shared" si="42"/>
        <v>1.03725</v>
      </c>
      <c r="S226" s="1">
        <f t="shared" si="44"/>
        <v>1.07</v>
      </c>
      <c r="T226" s="1">
        <f t="shared" si="39"/>
        <v>1.07</v>
      </c>
      <c r="U226" s="3">
        <f t="shared" si="40"/>
        <v>5</v>
      </c>
      <c r="V226" s="10">
        <v>5</v>
      </c>
      <c r="W226" s="10">
        <v>32</v>
      </c>
      <c r="X226" s="11">
        <f t="shared" si="45"/>
        <v>800</v>
      </c>
      <c r="Z226" s="12">
        <v>13</v>
      </c>
      <c r="AA226" s="13">
        <f t="shared" si="46"/>
        <v>325</v>
      </c>
      <c r="AB226" s="9">
        <f t="shared" si="47"/>
        <v>1.0522222221999999</v>
      </c>
      <c r="AC226" s="9">
        <f t="shared" si="43"/>
        <v>1.07</v>
      </c>
      <c r="AD226" s="9">
        <f t="shared" si="48"/>
        <v>1.07</v>
      </c>
      <c r="AE226" s="3">
        <f t="shared" si="41"/>
        <v>5</v>
      </c>
      <c r="AH226" s="9"/>
      <c r="AI226" s="1"/>
      <c r="AJ226" s="1"/>
      <c r="AK226" s="3"/>
      <c r="AL226" s="3"/>
      <c r="AM226" s="3"/>
      <c r="AQ226" s="3"/>
      <c r="AR226" s="3"/>
      <c r="AS226" s="3"/>
      <c r="AV226" s="3"/>
      <c r="AW226" s="3"/>
    </row>
    <row r="227" spans="1:49" x14ac:dyDescent="0.2">
      <c r="A227">
        <v>1331</v>
      </c>
      <c r="B227" t="s">
        <v>460</v>
      </c>
      <c r="C227" t="s">
        <v>461</v>
      </c>
      <c r="D227" s="7">
        <v>38936</v>
      </c>
      <c r="E227" t="s">
        <v>264</v>
      </c>
      <c r="F227" t="s">
        <v>23</v>
      </c>
      <c r="G227" t="s">
        <v>265</v>
      </c>
      <c r="H227" t="s">
        <v>450</v>
      </c>
      <c r="I227" t="s">
        <v>24</v>
      </c>
      <c r="J227" t="s">
        <v>152</v>
      </c>
      <c r="K227" t="s">
        <v>267</v>
      </c>
      <c r="L227">
        <v>0</v>
      </c>
      <c r="M227">
        <v>5</v>
      </c>
      <c r="N227">
        <v>1330</v>
      </c>
      <c r="O227" s="8">
        <f>VLOOKUP(N227,[1]Dettaglio!$B$9:$F$4144,5,FALSE)</f>
        <v>0</v>
      </c>
      <c r="P227" s="19"/>
      <c r="Q227" s="42"/>
      <c r="R227" s="1">
        <f t="shared" si="42"/>
        <v>1.03725</v>
      </c>
      <c r="S227" s="1">
        <f t="shared" si="44"/>
        <v>1.07</v>
      </c>
      <c r="T227" s="1">
        <f t="shared" ref="T227:T290" si="49">IF(S227&gt;5,5,S227)</f>
        <v>1.07</v>
      </c>
      <c r="U227" s="3">
        <f t="shared" ref="U227:U290" si="50">IF(Q227="",5,T227)</f>
        <v>5</v>
      </c>
      <c r="V227" s="10">
        <v>5</v>
      </c>
      <c r="W227" s="10">
        <v>32</v>
      </c>
      <c r="X227" s="11">
        <f t="shared" si="45"/>
        <v>800</v>
      </c>
      <c r="Z227" s="12">
        <v>13</v>
      </c>
      <c r="AA227" s="13">
        <f t="shared" si="46"/>
        <v>325</v>
      </c>
      <c r="AB227" s="9">
        <f t="shared" si="47"/>
        <v>1.0522222221999999</v>
      </c>
      <c r="AC227" s="9">
        <f t="shared" si="43"/>
        <v>1.07</v>
      </c>
      <c r="AD227" s="9">
        <f t="shared" si="48"/>
        <v>1.07</v>
      </c>
      <c r="AE227" s="3">
        <f t="shared" ref="AE227:AE290" si="51">IF(Q227="",5,AD227)</f>
        <v>5</v>
      </c>
      <c r="AH227" s="9"/>
      <c r="AI227" s="1"/>
      <c r="AJ227" s="1"/>
      <c r="AK227" s="3"/>
      <c r="AL227" s="3"/>
      <c r="AM227" s="3"/>
      <c r="AQ227" s="3"/>
      <c r="AR227" s="3"/>
      <c r="AS227" s="3"/>
      <c r="AV227" s="3"/>
      <c r="AW227" s="3"/>
    </row>
    <row r="228" spans="1:49" x14ac:dyDescent="0.2">
      <c r="A228">
        <v>1333</v>
      </c>
      <c r="B228" t="s">
        <v>462</v>
      </c>
      <c r="C228" t="s">
        <v>463</v>
      </c>
      <c r="D228" s="7">
        <v>38985</v>
      </c>
      <c r="E228" t="s">
        <v>264</v>
      </c>
      <c r="F228" t="s">
        <v>23</v>
      </c>
      <c r="G228" t="s">
        <v>265</v>
      </c>
      <c r="H228" t="s">
        <v>450</v>
      </c>
      <c r="I228" t="s">
        <v>24</v>
      </c>
      <c r="J228" t="s">
        <v>152</v>
      </c>
      <c r="K228" t="s">
        <v>267</v>
      </c>
      <c r="L228">
        <v>0</v>
      </c>
      <c r="M228">
        <v>5</v>
      </c>
      <c r="N228">
        <v>1332</v>
      </c>
      <c r="O228" s="8">
        <f>VLOOKUP(N228,[1]Dettaglio!$B$9:$F$4144,5,FALSE)</f>
        <v>0</v>
      </c>
      <c r="P228" s="19"/>
      <c r="Q228" s="42"/>
      <c r="R228" s="1">
        <f t="shared" si="42"/>
        <v>1.03725</v>
      </c>
      <c r="S228" s="1">
        <f t="shared" si="44"/>
        <v>1.07</v>
      </c>
      <c r="T228" s="1">
        <f t="shared" si="49"/>
        <v>1.07</v>
      </c>
      <c r="U228" s="3">
        <f t="shared" si="50"/>
        <v>5</v>
      </c>
      <c r="V228" s="10">
        <v>5</v>
      </c>
      <c r="W228" s="10">
        <v>32</v>
      </c>
      <c r="X228" s="11">
        <f t="shared" si="45"/>
        <v>800</v>
      </c>
      <c r="Z228" s="12">
        <v>13</v>
      </c>
      <c r="AA228" s="13">
        <f t="shared" si="46"/>
        <v>325</v>
      </c>
      <c r="AB228" s="9">
        <f t="shared" si="47"/>
        <v>1.0522222221999999</v>
      </c>
      <c r="AC228" s="9">
        <f t="shared" si="43"/>
        <v>1.07</v>
      </c>
      <c r="AD228" s="9">
        <f t="shared" si="48"/>
        <v>1.07</v>
      </c>
      <c r="AE228" s="3">
        <f t="shared" si="51"/>
        <v>5</v>
      </c>
      <c r="AH228" s="9"/>
      <c r="AI228" s="1"/>
      <c r="AJ228" s="1"/>
      <c r="AK228" s="3"/>
      <c r="AL228" s="3"/>
      <c r="AM228" s="3"/>
      <c r="AQ228" s="3"/>
      <c r="AR228" s="3"/>
      <c r="AS228" s="3"/>
      <c r="AV228" s="3"/>
      <c r="AW228" s="3"/>
    </row>
    <row r="229" spans="1:49" x14ac:dyDescent="0.2">
      <c r="A229">
        <v>1335</v>
      </c>
      <c r="B229" t="s">
        <v>464</v>
      </c>
      <c r="C229" t="s">
        <v>178</v>
      </c>
      <c r="D229" s="7">
        <v>38942</v>
      </c>
      <c r="E229" t="s">
        <v>264</v>
      </c>
      <c r="F229" t="s">
        <v>23</v>
      </c>
      <c r="G229" t="s">
        <v>265</v>
      </c>
      <c r="H229" t="s">
        <v>450</v>
      </c>
      <c r="I229" t="s">
        <v>24</v>
      </c>
      <c r="J229" t="s">
        <v>152</v>
      </c>
      <c r="K229" t="s">
        <v>267</v>
      </c>
      <c r="L229">
        <v>0</v>
      </c>
      <c r="M229">
        <v>5</v>
      </c>
      <c r="N229">
        <v>1334</v>
      </c>
      <c r="O229" s="8">
        <f>VLOOKUP(N229,[1]Dettaglio!$B$9:$F$4144,5,FALSE)</f>
        <v>0</v>
      </c>
      <c r="P229" s="19"/>
      <c r="Q229" s="42"/>
      <c r="R229" s="1">
        <f t="shared" si="42"/>
        <v>1.03725</v>
      </c>
      <c r="S229" s="1">
        <f t="shared" si="44"/>
        <v>1.07</v>
      </c>
      <c r="T229" s="1">
        <f t="shared" si="49"/>
        <v>1.07</v>
      </c>
      <c r="U229" s="3">
        <f t="shared" si="50"/>
        <v>5</v>
      </c>
      <c r="V229" s="10">
        <v>5</v>
      </c>
      <c r="W229" s="10">
        <v>32</v>
      </c>
      <c r="X229" s="11">
        <f t="shared" si="45"/>
        <v>800</v>
      </c>
      <c r="Z229" s="12">
        <v>13</v>
      </c>
      <c r="AA229" s="13">
        <f t="shared" si="46"/>
        <v>325</v>
      </c>
      <c r="AB229" s="9">
        <f t="shared" si="47"/>
        <v>1.0522222221999999</v>
      </c>
      <c r="AC229" s="9">
        <f t="shared" si="43"/>
        <v>1.07</v>
      </c>
      <c r="AD229" s="9">
        <f t="shared" si="48"/>
        <v>1.07</v>
      </c>
      <c r="AE229" s="3">
        <f t="shared" si="51"/>
        <v>5</v>
      </c>
      <c r="AH229" s="9"/>
      <c r="AI229" s="1"/>
      <c r="AJ229" s="1"/>
      <c r="AK229" s="3"/>
      <c r="AL229" s="3"/>
      <c r="AM229" s="3"/>
      <c r="AQ229" s="3"/>
      <c r="AR229" s="3"/>
      <c r="AS229" s="3"/>
      <c r="AV229" s="3"/>
      <c r="AW229" s="3"/>
    </row>
    <row r="230" spans="1:49" x14ac:dyDescent="0.2">
      <c r="A230">
        <v>1337</v>
      </c>
      <c r="B230" t="s">
        <v>465</v>
      </c>
      <c r="C230" t="s">
        <v>86</v>
      </c>
      <c r="D230" s="7">
        <v>38909</v>
      </c>
      <c r="E230" t="s">
        <v>264</v>
      </c>
      <c r="F230" t="s">
        <v>23</v>
      </c>
      <c r="G230" t="s">
        <v>265</v>
      </c>
      <c r="H230" t="s">
        <v>450</v>
      </c>
      <c r="I230" t="s">
        <v>24</v>
      </c>
      <c r="J230" t="s">
        <v>466</v>
      </c>
      <c r="K230" t="s">
        <v>466</v>
      </c>
      <c r="L230">
        <v>2.11</v>
      </c>
      <c r="M230">
        <v>0</v>
      </c>
      <c r="N230">
        <v>1336</v>
      </c>
      <c r="O230" s="8">
        <f>VLOOKUP(N230,[1]Dettaglio!$B$9:$F$4144,5,FALSE)</f>
        <v>17182.009999999998</v>
      </c>
      <c r="P230" s="19"/>
      <c r="Q230" s="42"/>
      <c r="R230" s="1">
        <f t="shared" si="42"/>
        <v>1.03725</v>
      </c>
      <c r="S230" s="1">
        <f t="shared" si="44"/>
        <v>1.07</v>
      </c>
      <c r="T230" s="1">
        <f t="shared" si="49"/>
        <v>1.07</v>
      </c>
      <c r="U230" s="3">
        <f t="shared" si="50"/>
        <v>5</v>
      </c>
      <c r="V230" s="10">
        <v>5</v>
      </c>
      <c r="W230" s="10">
        <v>32</v>
      </c>
      <c r="X230" s="11">
        <f t="shared" si="45"/>
        <v>800</v>
      </c>
      <c r="Z230" s="12">
        <v>13</v>
      </c>
      <c r="AA230" s="13">
        <f t="shared" si="46"/>
        <v>325</v>
      </c>
      <c r="AB230" s="9">
        <f t="shared" si="47"/>
        <v>1.0522222221999999</v>
      </c>
      <c r="AC230" s="9">
        <f t="shared" si="43"/>
        <v>1.0522222221999999</v>
      </c>
      <c r="AD230" s="9">
        <f t="shared" si="48"/>
        <v>1.0522222221999999</v>
      </c>
      <c r="AE230" s="3">
        <f t="shared" si="51"/>
        <v>5</v>
      </c>
      <c r="AH230" s="9"/>
      <c r="AI230" s="1"/>
      <c r="AJ230" s="1"/>
      <c r="AK230" s="3"/>
      <c r="AL230" s="3"/>
      <c r="AM230" s="3"/>
      <c r="AQ230" s="3"/>
      <c r="AR230" s="3"/>
      <c r="AS230" s="3"/>
      <c r="AV230" s="3"/>
      <c r="AW230" s="3"/>
    </row>
    <row r="231" spans="1:49" x14ac:dyDescent="0.2">
      <c r="A231">
        <v>1339</v>
      </c>
      <c r="B231" t="s">
        <v>467</v>
      </c>
      <c r="C231" t="s">
        <v>85</v>
      </c>
      <c r="D231" s="7">
        <v>38982</v>
      </c>
      <c r="E231" t="s">
        <v>264</v>
      </c>
      <c r="F231" t="s">
        <v>23</v>
      </c>
      <c r="G231" t="s">
        <v>265</v>
      </c>
      <c r="H231" t="s">
        <v>450</v>
      </c>
      <c r="I231" t="s">
        <v>24</v>
      </c>
      <c r="J231" t="s">
        <v>366</v>
      </c>
      <c r="K231" t="s">
        <v>366</v>
      </c>
      <c r="L231">
        <v>0</v>
      </c>
      <c r="M231">
        <v>1.34</v>
      </c>
      <c r="N231">
        <v>1338</v>
      </c>
      <c r="O231" s="8">
        <f>VLOOKUP(N231,[1]Dettaglio!$B$9:$F$4144,5,FALSE)</f>
        <v>9184.14</v>
      </c>
      <c r="P231" s="19"/>
      <c r="Q231" s="42"/>
      <c r="R231" s="1">
        <f t="shared" si="42"/>
        <v>1.03725</v>
      </c>
      <c r="S231" s="1">
        <f t="shared" si="44"/>
        <v>1.07</v>
      </c>
      <c r="T231" s="1">
        <f t="shared" si="49"/>
        <v>1.07</v>
      </c>
      <c r="U231" s="3">
        <f t="shared" si="50"/>
        <v>5</v>
      </c>
      <c r="V231" s="10">
        <v>5</v>
      </c>
      <c r="W231" s="10">
        <v>32</v>
      </c>
      <c r="X231" s="11">
        <f t="shared" si="45"/>
        <v>800</v>
      </c>
      <c r="Z231" s="12">
        <v>13</v>
      </c>
      <c r="AA231" s="13">
        <f t="shared" si="46"/>
        <v>325</v>
      </c>
      <c r="AB231" s="9">
        <f t="shared" si="47"/>
        <v>1.0522222221999999</v>
      </c>
      <c r="AC231" s="9">
        <f t="shared" si="43"/>
        <v>1.0522222221999999</v>
      </c>
      <c r="AD231" s="9">
        <f t="shared" si="48"/>
        <v>1.0522222221999999</v>
      </c>
      <c r="AE231" s="3">
        <f t="shared" si="51"/>
        <v>5</v>
      </c>
      <c r="AH231" s="9"/>
      <c r="AI231" s="1"/>
      <c r="AJ231" s="1"/>
      <c r="AK231" s="3"/>
      <c r="AL231" s="3"/>
      <c r="AM231" s="3"/>
      <c r="AQ231" s="3"/>
      <c r="AR231" s="3"/>
      <c r="AS231" s="3"/>
      <c r="AV231" s="3"/>
      <c r="AW231" s="3"/>
    </row>
    <row r="232" spans="1:49" x14ac:dyDescent="0.2">
      <c r="A232">
        <v>1341</v>
      </c>
      <c r="B232" t="s">
        <v>468</v>
      </c>
      <c r="C232" t="s">
        <v>469</v>
      </c>
      <c r="D232" s="7">
        <v>38986</v>
      </c>
      <c r="E232" t="s">
        <v>264</v>
      </c>
      <c r="F232" t="s">
        <v>23</v>
      </c>
      <c r="G232" t="s">
        <v>265</v>
      </c>
      <c r="H232" t="s">
        <v>450</v>
      </c>
      <c r="I232" t="s">
        <v>24</v>
      </c>
      <c r="J232" t="s">
        <v>152</v>
      </c>
      <c r="K232" t="s">
        <v>267</v>
      </c>
      <c r="L232">
        <v>0</v>
      </c>
      <c r="M232">
        <v>5</v>
      </c>
      <c r="N232">
        <v>1340</v>
      </c>
      <c r="O232" s="8">
        <f>VLOOKUP(N232,[1]Dettaglio!$B$9:$F$4144,5,FALSE)</f>
        <v>0</v>
      </c>
      <c r="P232" s="19"/>
      <c r="Q232" s="42"/>
      <c r="R232" s="1">
        <f t="shared" si="42"/>
        <v>1.03725</v>
      </c>
      <c r="S232" s="1">
        <f t="shared" si="44"/>
        <v>1.07</v>
      </c>
      <c r="T232" s="1">
        <f t="shared" si="49"/>
        <v>1.07</v>
      </c>
      <c r="U232" s="3">
        <f t="shared" si="50"/>
        <v>5</v>
      </c>
      <c r="V232" s="10">
        <v>5</v>
      </c>
      <c r="W232" s="10">
        <v>32</v>
      </c>
      <c r="X232" s="11">
        <f t="shared" si="45"/>
        <v>800</v>
      </c>
      <c r="Z232" s="12">
        <v>13</v>
      </c>
      <c r="AA232" s="13">
        <f t="shared" si="46"/>
        <v>325</v>
      </c>
      <c r="AB232" s="9">
        <f t="shared" si="47"/>
        <v>1.0522222221999999</v>
      </c>
      <c r="AC232" s="9">
        <f t="shared" si="43"/>
        <v>1.07</v>
      </c>
      <c r="AD232" s="9">
        <f t="shared" si="48"/>
        <v>1.07</v>
      </c>
      <c r="AE232" s="3">
        <f t="shared" si="51"/>
        <v>5</v>
      </c>
      <c r="AH232" s="9"/>
      <c r="AI232" s="1"/>
      <c r="AJ232" s="1"/>
      <c r="AK232" s="3"/>
      <c r="AL232" s="3"/>
      <c r="AM232" s="3"/>
      <c r="AQ232" s="3"/>
      <c r="AR232" s="3"/>
      <c r="AS232" s="3"/>
      <c r="AV232" s="3"/>
      <c r="AW232" s="3"/>
    </row>
    <row r="233" spans="1:49" x14ac:dyDescent="0.2">
      <c r="A233">
        <v>1343</v>
      </c>
      <c r="B233" t="s">
        <v>470</v>
      </c>
      <c r="C233" t="s">
        <v>471</v>
      </c>
      <c r="D233" s="7">
        <v>39009</v>
      </c>
      <c r="E233" t="s">
        <v>264</v>
      </c>
      <c r="F233" t="s">
        <v>23</v>
      </c>
      <c r="G233" t="s">
        <v>265</v>
      </c>
      <c r="H233" t="s">
        <v>450</v>
      </c>
      <c r="I233" t="s">
        <v>24</v>
      </c>
      <c r="J233" t="s">
        <v>109</v>
      </c>
      <c r="K233" t="s">
        <v>109</v>
      </c>
      <c r="L233">
        <v>0</v>
      </c>
      <c r="M233">
        <v>1.0900000000000001</v>
      </c>
      <c r="N233">
        <v>1342</v>
      </c>
      <c r="O233" s="8">
        <f>VLOOKUP(N233,[1]Dettaglio!$B$9:$F$4144,5,FALSE)</f>
        <v>3931.62</v>
      </c>
      <c r="P233" s="19"/>
      <c r="Q233" s="42"/>
      <c r="R233" s="1">
        <f t="shared" si="42"/>
        <v>1.03725</v>
      </c>
      <c r="S233" s="1">
        <f t="shared" si="44"/>
        <v>1.07</v>
      </c>
      <c r="T233" s="1">
        <f t="shared" si="49"/>
        <v>1.07</v>
      </c>
      <c r="U233" s="3">
        <f t="shared" si="50"/>
        <v>5</v>
      </c>
      <c r="V233" s="10">
        <v>5</v>
      </c>
      <c r="W233" s="10">
        <v>32</v>
      </c>
      <c r="X233" s="11">
        <f t="shared" si="45"/>
        <v>800</v>
      </c>
      <c r="Z233" s="12">
        <v>13</v>
      </c>
      <c r="AA233" s="13">
        <f t="shared" si="46"/>
        <v>325</v>
      </c>
      <c r="AB233" s="9">
        <f t="shared" si="47"/>
        <v>1.0522222221999999</v>
      </c>
      <c r="AC233" s="9">
        <f t="shared" si="43"/>
        <v>1.0522222221999999</v>
      </c>
      <c r="AD233" s="9">
        <f t="shared" si="48"/>
        <v>1.0522222221999999</v>
      </c>
      <c r="AE233" s="3">
        <f t="shared" si="51"/>
        <v>5</v>
      </c>
      <c r="AH233" s="9"/>
      <c r="AI233" s="1"/>
      <c r="AJ233" s="1"/>
      <c r="AK233" s="3"/>
      <c r="AL233" s="3"/>
      <c r="AM233" s="3"/>
      <c r="AQ233" s="3"/>
      <c r="AR233" s="3"/>
      <c r="AS233" s="3"/>
      <c r="AV233" s="3"/>
      <c r="AW233" s="3"/>
    </row>
    <row r="234" spans="1:49" x14ac:dyDescent="0.2">
      <c r="A234">
        <v>1345</v>
      </c>
      <c r="B234" t="s">
        <v>342</v>
      </c>
      <c r="C234" t="s">
        <v>472</v>
      </c>
      <c r="D234" s="7">
        <v>38820</v>
      </c>
      <c r="E234" t="s">
        <v>264</v>
      </c>
      <c r="F234" t="s">
        <v>23</v>
      </c>
      <c r="G234" t="s">
        <v>265</v>
      </c>
      <c r="H234" t="s">
        <v>450</v>
      </c>
      <c r="I234" t="s">
        <v>24</v>
      </c>
      <c r="J234" t="s">
        <v>473</v>
      </c>
      <c r="K234" t="s">
        <v>473</v>
      </c>
      <c r="L234">
        <v>0</v>
      </c>
      <c r="M234">
        <v>1.63</v>
      </c>
      <c r="N234">
        <v>1344</v>
      </c>
      <c r="O234" s="8">
        <f>VLOOKUP(N234,[1]Dettaglio!$B$9:$F$4144,5,FALSE)</f>
        <v>12780.45</v>
      </c>
      <c r="P234" s="19"/>
      <c r="Q234" s="42"/>
      <c r="R234" s="1">
        <f t="shared" si="42"/>
        <v>1.03725</v>
      </c>
      <c r="S234" s="1">
        <f t="shared" si="44"/>
        <v>1.07</v>
      </c>
      <c r="T234" s="1">
        <f t="shared" si="49"/>
        <v>1.07</v>
      </c>
      <c r="U234" s="3">
        <f t="shared" si="50"/>
        <v>5</v>
      </c>
      <c r="V234" s="10">
        <v>5</v>
      </c>
      <c r="W234" s="10">
        <v>32</v>
      </c>
      <c r="X234" s="11">
        <f t="shared" si="45"/>
        <v>800</v>
      </c>
      <c r="Z234" s="12">
        <v>13</v>
      </c>
      <c r="AA234" s="13">
        <f t="shared" si="46"/>
        <v>325</v>
      </c>
      <c r="AB234" s="9">
        <f t="shared" si="47"/>
        <v>1.0522222221999999</v>
      </c>
      <c r="AC234" s="9">
        <f t="shared" si="43"/>
        <v>1.0522222221999999</v>
      </c>
      <c r="AD234" s="9">
        <f t="shared" si="48"/>
        <v>1.0522222221999999</v>
      </c>
      <c r="AE234" s="3">
        <f t="shared" si="51"/>
        <v>5</v>
      </c>
      <c r="AH234" s="9"/>
      <c r="AI234" s="1"/>
      <c r="AJ234" s="1"/>
      <c r="AK234" s="3"/>
      <c r="AL234" s="3"/>
      <c r="AM234" s="3"/>
      <c r="AQ234" s="3"/>
      <c r="AR234" s="3"/>
      <c r="AS234" s="3"/>
      <c r="AV234" s="3"/>
      <c r="AW234" s="3"/>
    </row>
    <row r="235" spans="1:49" x14ac:dyDescent="0.2">
      <c r="A235">
        <v>1347</v>
      </c>
      <c r="B235" t="s">
        <v>474</v>
      </c>
      <c r="C235" t="s">
        <v>475</v>
      </c>
      <c r="D235" s="7">
        <v>38888</v>
      </c>
      <c r="E235" t="s">
        <v>264</v>
      </c>
      <c r="F235" t="s">
        <v>23</v>
      </c>
      <c r="G235" t="s">
        <v>265</v>
      </c>
      <c r="H235" t="s">
        <v>450</v>
      </c>
      <c r="I235" t="s">
        <v>24</v>
      </c>
      <c r="J235" t="s">
        <v>189</v>
      </c>
      <c r="K235" t="s">
        <v>304</v>
      </c>
      <c r="L235">
        <v>0</v>
      </c>
      <c r="M235">
        <v>1.07</v>
      </c>
      <c r="N235">
        <v>1346</v>
      </c>
      <c r="O235" s="8">
        <f>VLOOKUP(N235,[1]Dettaglio!$B$9:$F$4144,5,FALSE)</f>
        <v>848.78</v>
      </c>
      <c r="P235" s="19"/>
      <c r="Q235" s="42"/>
      <c r="R235" s="1">
        <f t="shared" si="42"/>
        <v>1.03725</v>
      </c>
      <c r="S235" s="1">
        <f t="shared" si="44"/>
        <v>1.07</v>
      </c>
      <c r="T235" s="1">
        <f t="shared" si="49"/>
        <v>1.07</v>
      </c>
      <c r="U235" s="3">
        <f t="shared" si="50"/>
        <v>5</v>
      </c>
      <c r="V235" s="10">
        <v>5</v>
      </c>
      <c r="W235" s="10">
        <v>32</v>
      </c>
      <c r="X235" s="11">
        <f t="shared" si="45"/>
        <v>800</v>
      </c>
      <c r="Z235" s="12">
        <v>13</v>
      </c>
      <c r="AA235" s="13">
        <f t="shared" si="46"/>
        <v>325</v>
      </c>
      <c r="AB235" s="9">
        <f t="shared" si="47"/>
        <v>1.0522222221999999</v>
      </c>
      <c r="AC235" s="9">
        <f t="shared" si="43"/>
        <v>1.07</v>
      </c>
      <c r="AD235" s="9">
        <f t="shared" si="48"/>
        <v>1.07</v>
      </c>
      <c r="AE235" s="3">
        <f t="shared" si="51"/>
        <v>5</v>
      </c>
      <c r="AH235" s="9"/>
      <c r="AI235" s="1"/>
      <c r="AJ235" s="1"/>
      <c r="AK235" s="3"/>
      <c r="AL235" s="3"/>
      <c r="AM235" s="3"/>
      <c r="AQ235" s="3"/>
      <c r="AR235" s="3"/>
      <c r="AS235" s="3"/>
      <c r="AV235" s="3"/>
      <c r="AW235" s="3"/>
    </row>
    <row r="236" spans="1:49" x14ac:dyDescent="0.2">
      <c r="A236">
        <v>4131</v>
      </c>
      <c r="B236" t="s">
        <v>476</v>
      </c>
      <c r="C236" t="s">
        <v>132</v>
      </c>
      <c r="D236" s="7">
        <v>38657</v>
      </c>
      <c r="E236" t="s">
        <v>264</v>
      </c>
      <c r="F236" t="s">
        <v>23</v>
      </c>
      <c r="G236" t="s">
        <v>265</v>
      </c>
      <c r="H236" t="s">
        <v>450</v>
      </c>
      <c r="I236" t="s">
        <v>24</v>
      </c>
      <c r="J236" t="s">
        <v>152</v>
      </c>
      <c r="K236" t="s">
        <v>267</v>
      </c>
      <c r="L236">
        <v>0</v>
      </c>
      <c r="M236">
        <v>5</v>
      </c>
      <c r="N236">
        <v>4130</v>
      </c>
      <c r="O236" s="8">
        <f>VLOOKUP(N236,[1]Dettaglio!$B$9:$F$4144,5,FALSE)</f>
        <v>0</v>
      </c>
      <c r="P236" s="19"/>
      <c r="Q236" s="42"/>
      <c r="R236" s="1">
        <f t="shared" si="42"/>
        <v>1.03725</v>
      </c>
      <c r="S236" s="1">
        <f t="shared" si="44"/>
        <v>1.07</v>
      </c>
      <c r="T236" s="1">
        <f t="shared" si="49"/>
        <v>1.07</v>
      </c>
      <c r="U236" s="3">
        <f t="shared" si="50"/>
        <v>5</v>
      </c>
      <c r="V236" s="10">
        <v>5</v>
      </c>
      <c r="W236" s="10">
        <v>32</v>
      </c>
      <c r="X236" s="11">
        <f t="shared" si="45"/>
        <v>800</v>
      </c>
      <c r="Z236" s="12">
        <v>13</v>
      </c>
      <c r="AA236" s="13">
        <f t="shared" si="46"/>
        <v>325</v>
      </c>
      <c r="AB236" s="9">
        <f t="shared" si="47"/>
        <v>1.0522222221999999</v>
      </c>
      <c r="AC236" s="9">
        <f t="shared" si="43"/>
        <v>1.07</v>
      </c>
      <c r="AD236" s="9">
        <f t="shared" si="48"/>
        <v>1.07</v>
      </c>
      <c r="AE236" s="3">
        <f t="shared" si="51"/>
        <v>5</v>
      </c>
      <c r="AH236" s="9"/>
      <c r="AI236" s="1"/>
      <c r="AJ236" s="1"/>
      <c r="AK236" s="3"/>
      <c r="AL236" s="3"/>
      <c r="AM236" s="3"/>
      <c r="AQ236" s="3"/>
      <c r="AR236" s="3"/>
      <c r="AS236" s="3"/>
      <c r="AV236" s="3"/>
      <c r="AW236" s="3"/>
    </row>
    <row r="237" spans="1:49" x14ac:dyDescent="0.2">
      <c r="A237">
        <v>1349</v>
      </c>
      <c r="B237" t="s">
        <v>477</v>
      </c>
      <c r="C237" t="s">
        <v>478</v>
      </c>
      <c r="D237" s="7">
        <v>38730</v>
      </c>
      <c r="E237" t="s">
        <v>264</v>
      </c>
      <c r="F237" t="s">
        <v>23</v>
      </c>
      <c r="G237" t="s">
        <v>265</v>
      </c>
      <c r="H237" t="s">
        <v>479</v>
      </c>
      <c r="I237" t="s">
        <v>24</v>
      </c>
      <c r="J237" t="s">
        <v>75</v>
      </c>
      <c r="K237" t="s">
        <v>75</v>
      </c>
      <c r="L237">
        <v>0</v>
      </c>
      <c r="M237">
        <v>1.08</v>
      </c>
      <c r="N237">
        <v>1348</v>
      </c>
      <c r="O237" s="8">
        <f>VLOOKUP(N237,[1]Dettaglio!$B$9:$F$4144,5,FALSE)</f>
        <v>3357.58</v>
      </c>
      <c r="P237" s="19"/>
      <c r="Q237" s="42"/>
      <c r="R237" s="1">
        <f t="shared" si="42"/>
        <v>1.03725</v>
      </c>
      <c r="S237" s="1">
        <f t="shared" si="44"/>
        <v>1.07</v>
      </c>
      <c r="T237" s="1">
        <f t="shared" si="49"/>
        <v>1.07</v>
      </c>
      <c r="U237" s="3">
        <f t="shared" si="50"/>
        <v>5</v>
      </c>
      <c r="V237" s="10">
        <v>5</v>
      </c>
      <c r="W237" s="10">
        <v>32</v>
      </c>
      <c r="X237" s="11">
        <f t="shared" si="45"/>
        <v>800</v>
      </c>
      <c r="Z237" s="12">
        <v>13</v>
      </c>
      <c r="AA237" s="13">
        <f t="shared" si="46"/>
        <v>325</v>
      </c>
      <c r="AB237" s="9">
        <f t="shared" si="47"/>
        <v>1.0522222221999999</v>
      </c>
      <c r="AC237" s="9">
        <f t="shared" si="43"/>
        <v>1.0522222221999999</v>
      </c>
      <c r="AD237" s="9">
        <f t="shared" si="48"/>
        <v>1.0522222221999999</v>
      </c>
      <c r="AE237" s="3">
        <f t="shared" si="51"/>
        <v>5</v>
      </c>
      <c r="AH237" s="9"/>
      <c r="AI237" s="1"/>
      <c r="AJ237" s="1"/>
      <c r="AK237" s="3"/>
      <c r="AL237" s="3"/>
      <c r="AM237" s="3"/>
      <c r="AQ237" s="3"/>
      <c r="AR237" s="3"/>
      <c r="AS237" s="3"/>
      <c r="AV237" s="3"/>
      <c r="AW237" s="3"/>
    </row>
    <row r="238" spans="1:49" x14ac:dyDescent="0.2">
      <c r="A238">
        <v>1350</v>
      </c>
      <c r="B238" t="s">
        <v>426</v>
      </c>
      <c r="C238" t="s">
        <v>480</v>
      </c>
      <c r="D238" s="7">
        <v>38131</v>
      </c>
      <c r="E238" t="s">
        <v>264</v>
      </c>
      <c r="F238" t="s">
        <v>23</v>
      </c>
      <c r="G238" t="s">
        <v>265</v>
      </c>
      <c r="H238" t="s">
        <v>479</v>
      </c>
      <c r="I238" t="s">
        <v>24</v>
      </c>
      <c r="J238" t="s">
        <v>251</v>
      </c>
      <c r="K238" t="s">
        <v>251</v>
      </c>
      <c r="L238">
        <v>0</v>
      </c>
      <c r="M238">
        <v>1.22</v>
      </c>
      <c r="N238">
        <v>3741</v>
      </c>
      <c r="O238" s="8">
        <f>VLOOKUP(N238,[1]Dettaglio!$B$9:$F$4144,5,FALSE)</f>
        <v>7165.41</v>
      </c>
      <c r="P238" s="19"/>
      <c r="Q238" s="42"/>
      <c r="R238" s="1">
        <f t="shared" si="42"/>
        <v>1.03725</v>
      </c>
      <c r="S238" s="1">
        <f t="shared" si="44"/>
        <v>1.07</v>
      </c>
      <c r="T238" s="1">
        <f t="shared" si="49"/>
        <v>1.07</v>
      </c>
      <c r="U238" s="3">
        <f t="shared" si="50"/>
        <v>5</v>
      </c>
      <c r="V238" s="10">
        <v>5</v>
      </c>
      <c r="W238" s="10">
        <v>32</v>
      </c>
      <c r="X238" s="11">
        <f t="shared" si="45"/>
        <v>800</v>
      </c>
      <c r="Z238" s="12">
        <v>13</v>
      </c>
      <c r="AA238" s="13">
        <f t="shared" si="46"/>
        <v>325</v>
      </c>
      <c r="AB238" s="9">
        <f t="shared" si="47"/>
        <v>1.0522222221999999</v>
      </c>
      <c r="AC238" s="9">
        <f t="shared" si="43"/>
        <v>1.0522222221999999</v>
      </c>
      <c r="AD238" s="9">
        <f t="shared" si="48"/>
        <v>1.0522222221999999</v>
      </c>
      <c r="AE238" s="3">
        <f t="shared" si="51"/>
        <v>5</v>
      </c>
      <c r="AH238" s="9"/>
      <c r="AI238" s="1"/>
      <c r="AJ238" s="1"/>
      <c r="AK238" s="3"/>
      <c r="AL238" s="3"/>
      <c r="AM238" s="3"/>
      <c r="AQ238" s="3"/>
      <c r="AR238" s="3"/>
      <c r="AS238" s="3"/>
      <c r="AV238" s="3"/>
      <c r="AW238" s="3"/>
    </row>
    <row r="239" spans="1:49" x14ac:dyDescent="0.2">
      <c r="A239">
        <v>1352</v>
      </c>
      <c r="B239" t="s">
        <v>353</v>
      </c>
      <c r="C239" t="s">
        <v>203</v>
      </c>
      <c r="D239" s="7">
        <v>38645</v>
      </c>
      <c r="E239" t="s">
        <v>264</v>
      </c>
      <c r="F239" t="s">
        <v>88</v>
      </c>
      <c r="G239" t="s">
        <v>265</v>
      </c>
      <c r="H239" t="s">
        <v>479</v>
      </c>
      <c r="I239" t="s">
        <v>24</v>
      </c>
      <c r="J239">
        <v>1</v>
      </c>
      <c r="K239" t="s">
        <v>323</v>
      </c>
      <c r="L239">
        <v>0</v>
      </c>
      <c r="M239">
        <v>0</v>
      </c>
      <c r="N239">
        <v>1351</v>
      </c>
      <c r="O239" s="8">
        <f>VLOOKUP(N239,[1]Dettaglio!$B$9:$F$4144,5,FALSE)</f>
        <v>2295.8000000000002</v>
      </c>
      <c r="P239" s="19"/>
      <c r="Q239" s="42"/>
      <c r="R239" s="1">
        <f t="shared" si="42"/>
        <v>1.03725</v>
      </c>
      <c r="S239" s="1">
        <f t="shared" si="44"/>
        <v>1.07</v>
      </c>
      <c r="T239" s="1">
        <f t="shared" si="49"/>
        <v>1.07</v>
      </c>
      <c r="U239" s="3">
        <f t="shared" si="50"/>
        <v>5</v>
      </c>
      <c r="V239" s="10">
        <v>5</v>
      </c>
      <c r="W239" s="10">
        <v>32</v>
      </c>
      <c r="X239" s="11">
        <f t="shared" si="45"/>
        <v>800</v>
      </c>
      <c r="Z239" s="12">
        <v>13</v>
      </c>
      <c r="AA239" s="13">
        <f t="shared" si="46"/>
        <v>325</v>
      </c>
      <c r="AB239" s="9">
        <f t="shared" si="47"/>
        <v>1.0522222221999999</v>
      </c>
      <c r="AC239" s="9">
        <f t="shared" si="43"/>
        <v>1.07</v>
      </c>
      <c r="AD239" s="9">
        <f t="shared" si="48"/>
        <v>1.07</v>
      </c>
      <c r="AE239" s="3">
        <f t="shared" si="51"/>
        <v>5</v>
      </c>
      <c r="AH239" s="9"/>
      <c r="AI239" s="1"/>
      <c r="AJ239" s="1"/>
      <c r="AK239" s="3"/>
      <c r="AL239" s="3"/>
      <c r="AM239" s="3"/>
      <c r="AQ239" s="3"/>
      <c r="AR239" s="3"/>
      <c r="AS239" s="3"/>
      <c r="AV239" s="3"/>
      <c r="AW239" s="3"/>
    </row>
    <row r="240" spans="1:49" x14ac:dyDescent="0.2">
      <c r="A240">
        <v>1354</v>
      </c>
      <c r="B240" t="s">
        <v>481</v>
      </c>
      <c r="C240" t="s">
        <v>482</v>
      </c>
      <c r="D240" s="7">
        <v>38683</v>
      </c>
      <c r="E240" t="s">
        <v>264</v>
      </c>
      <c r="F240" t="s">
        <v>23</v>
      </c>
      <c r="G240" t="s">
        <v>265</v>
      </c>
      <c r="H240" t="s">
        <v>479</v>
      </c>
      <c r="I240" t="s">
        <v>24</v>
      </c>
      <c r="J240" t="s">
        <v>483</v>
      </c>
      <c r="K240" t="s">
        <v>483</v>
      </c>
      <c r="L240">
        <v>0</v>
      </c>
      <c r="M240">
        <v>2.83</v>
      </c>
      <c r="N240">
        <v>1353</v>
      </c>
      <c r="O240" s="8">
        <f>VLOOKUP(N240,[1]Dettaglio!$B$9:$F$4144,5,FALSE)</f>
        <v>22177.07</v>
      </c>
      <c r="P240" s="19"/>
      <c r="Q240" s="42"/>
      <c r="R240" s="1">
        <f t="shared" si="42"/>
        <v>1.03725</v>
      </c>
      <c r="S240" s="1">
        <f t="shared" si="44"/>
        <v>1.07</v>
      </c>
      <c r="T240" s="1">
        <f t="shared" si="49"/>
        <v>1.07</v>
      </c>
      <c r="U240" s="3">
        <f t="shared" si="50"/>
        <v>5</v>
      </c>
      <c r="V240" s="10">
        <v>5</v>
      </c>
      <c r="W240" s="10">
        <v>32</v>
      </c>
      <c r="X240" s="11">
        <f t="shared" si="45"/>
        <v>800</v>
      </c>
      <c r="Z240" s="12">
        <v>13</v>
      </c>
      <c r="AA240" s="13">
        <f t="shared" si="46"/>
        <v>325</v>
      </c>
      <c r="AB240" s="9">
        <f t="shared" si="47"/>
        <v>1.0522222221999999</v>
      </c>
      <c r="AC240" s="9">
        <f t="shared" si="43"/>
        <v>1.0522222221999999</v>
      </c>
      <c r="AD240" s="9">
        <f t="shared" si="48"/>
        <v>1.0522222221999999</v>
      </c>
      <c r="AE240" s="3">
        <f t="shared" si="51"/>
        <v>5</v>
      </c>
      <c r="AH240" s="9"/>
      <c r="AI240" s="1"/>
      <c r="AJ240" s="1"/>
      <c r="AK240" s="3"/>
      <c r="AL240" s="3"/>
      <c r="AM240" s="3"/>
      <c r="AQ240" s="3"/>
      <c r="AR240" s="3"/>
      <c r="AS240" s="3"/>
      <c r="AV240" s="3"/>
      <c r="AW240" s="3"/>
    </row>
    <row r="241" spans="1:49" x14ac:dyDescent="0.2">
      <c r="A241">
        <v>1356</v>
      </c>
      <c r="B241" t="s">
        <v>484</v>
      </c>
      <c r="C241" t="s">
        <v>60</v>
      </c>
      <c r="D241" s="7">
        <v>38632</v>
      </c>
      <c r="E241" t="s">
        <v>264</v>
      </c>
      <c r="F241" t="s">
        <v>23</v>
      </c>
      <c r="G241" t="s">
        <v>265</v>
      </c>
      <c r="H241" t="s">
        <v>479</v>
      </c>
      <c r="I241" t="s">
        <v>24</v>
      </c>
      <c r="J241" t="s">
        <v>152</v>
      </c>
      <c r="K241" t="s">
        <v>267</v>
      </c>
      <c r="L241">
        <v>0</v>
      </c>
      <c r="M241">
        <v>5</v>
      </c>
      <c r="N241">
        <v>1355</v>
      </c>
      <c r="O241" s="8">
        <f>VLOOKUP(N241,[1]Dettaglio!$B$9:$F$4144,5,FALSE)</f>
        <v>0</v>
      </c>
      <c r="P241" s="19"/>
      <c r="Q241" s="42"/>
      <c r="R241" s="1">
        <f t="shared" si="42"/>
        <v>1.03725</v>
      </c>
      <c r="S241" s="1">
        <f t="shared" si="44"/>
        <v>1.07</v>
      </c>
      <c r="T241" s="1">
        <f t="shared" si="49"/>
        <v>1.07</v>
      </c>
      <c r="U241" s="3">
        <f t="shared" si="50"/>
        <v>5</v>
      </c>
      <c r="V241" s="10">
        <v>5</v>
      </c>
      <c r="W241" s="10">
        <v>32</v>
      </c>
      <c r="X241" s="11">
        <f t="shared" si="45"/>
        <v>800</v>
      </c>
      <c r="Z241" s="12">
        <v>13</v>
      </c>
      <c r="AA241" s="13">
        <f t="shared" si="46"/>
        <v>325</v>
      </c>
      <c r="AB241" s="9">
        <f t="shared" si="47"/>
        <v>1.0522222221999999</v>
      </c>
      <c r="AC241" s="9">
        <f t="shared" si="43"/>
        <v>1.07</v>
      </c>
      <c r="AD241" s="9">
        <f t="shared" si="48"/>
        <v>1.07</v>
      </c>
      <c r="AE241" s="3">
        <f t="shared" si="51"/>
        <v>5</v>
      </c>
      <c r="AH241" s="9"/>
      <c r="AI241" s="1"/>
      <c r="AJ241" s="1"/>
      <c r="AK241" s="3"/>
      <c r="AL241" s="3"/>
      <c r="AM241" s="3"/>
      <c r="AQ241" s="3"/>
      <c r="AR241" s="3"/>
      <c r="AS241" s="3"/>
      <c r="AV241" s="3"/>
      <c r="AW241" s="3"/>
    </row>
    <row r="242" spans="1:49" x14ac:dyDescent="0.2">
      <c r="A242">
        <v>1358</v>
      </c>
      <c r="B242" t="s">
        <v>485</v>
      </c>
      <c r="C242" t="s">
        <v>41</v>
      </c>
      <c r="D242" s="7">
        <v>38362</v>
      </c>
      <c r="E242" t="s">
        <v>264</v>
      </c>
      <c r="F242" t="s">
        <v>23</v>
      </c>
      <c r="G242" t="s">
        <v>265</v>
      </c>
      <c r="H242" t="s">
        <v>479</v>
      </c>
      <c r="I242" t="s">
        <v>24</v>
      </c>
      <c r="J242" t="s">
        <v>152</v>
      </c>
      <c r="K242" t="s">
        <v>267</v>
      </c>
      <c r="L242">
        <v>0</v>
      </c>
      <c r="M242">
        <v>5</v>
      </c>
      <c r="N242">
        <v>1357</v>
      </c>
      <c r="O242" s="8">
        <f>VLOOKUP(N242,[1]Dettaglio!$B$9:$F$4144,5,FALSE)</f>
        <v>0</v>
      </c>
      <c r="P242" s="19"/>
      <c r="Q242" s="42"/>
      <c r="R242" s="1">
        <f t="shared" si="42"/>
        <v>1.03725</v>
      </c>
      <c r="S242" s="1">
        <f t="shared" si="44"/>
        <v>1.07</v>
      </c>
      <c r="T242" s="1">
        <f t="shared" si="49"/>
        <v>1.07</v>
      </c>
      <c r="U242" s="3">
        <f t="shared" si="50"/>
        <v>5</v>
      </c>
      <c r="V242" s="10">
        <v>5</v>
      </c>
      <c r="W242" s="10">
        <v>32</v>
      </c>
      <c r="X242" s="11">
        <f t="shared" si="45"/>
        <v>800</v>
      </c>
      <c r="Z242" s="12">
        <v>13</v>
      </c>
      <c r="AA242" s="13">
        <f t="shared" si="46"/>
        <v>325</v>
      </c>
      <c r="AB242" s="9">
        <f t="shared" si="47"/>
        <v>1.0522222221999999</v>
      </c>
      <c r="AC242" s="9">
        <f t="shared" si="43"/>
        <v>1.07</v>
      </c>
      <c r="AD242" s="9">
        <f t="shared" si="48"/>
        <v>1.07</v>
      </c>
      <c r="AE242" s="3">
        <f t="shared" si="51"/>
        <v>5</v>
      </c>
      <c r="AH242" s="9"/>
      <c r="AI242" s="1"/>
      <c r="AJ242" s="1"/>
      <c r="AK242" s="3"/>
      <c r="AL242" s="3"/>
      <c r="AM242" s="3"/>
      <c r="AQ242" s="3"/>
      <c r="AR242" s="3"/>
      <c r="AS242" s="3"/>
      <c r="AV242" s="3"/>
      <c r="AW242" s="3"/>
    </row>
    <row r="243" spans="1:49" x14ac:dyDescent="0.2">
      <c r="A243">
        <v>1362</v>
      </c>
      <c r="B243" t="s">
        <v>486</v>
      </c>
      <c r="C243" t="s">
        <v>85</v>
      </c>
      <c r="D243" s="7">
        <v>38517</v>
      </c>
      <c r="E243" t="s">
        <v>264</v>
      </c>
      <c r="F243" t="s">
        <v>23</v>
      </c>
      <c r="G243" t="s">
        <v>265</v>
      </c>
      <c r="H243" t="s">
        <v>479</v>
      </c>
      <c r="I243" t="s">
        <v>24</v>
      </c>
      <c r="J243" t="s">
        <v>152</v>
      </c>
      <c r="K243" t="s">
        <v>267</v>
      </c>
      <c r="L243">
        <v>0</v>
      </c>
      <c r="M243">
        <v>5</v>
      </c>
      <c r="N243">
        <v>1361</v>
      </c>
      <c r="O243" s="8">
        <f>VLOOKUP(N243,[1]Dettaglio!$B$9:$F$4144,5,FALSE)</f>
        <v>17598.21</v>
      </c>
      <c r="P243" s="19"/>
      <c r="Q243" s="42"/>
      <c r="R243" s="1">
        <f t="shared" si="42"/>
        <v>1.03725</v>
      </c>
      <c r="S243" s="1">
        <f t="shared" si="44"/>
        <v>1.07</v>
      </c>
      <c r="T243" s="1">
        <f t="shared" si="49"/>
        <v>1.07</v>
      </c>
      <c r="U243" s="3">
        <f t="shared" si="50"/>
        <v>5</v>
      </c>
      <c r="V243" s="10">
        <v>5</v>
      </c>
      <c r="W243" s="10">
        <v>32</v>
      </c>
      <c r="X243" s="11">
        <f t="shared" si="45"/>
        <v>800</v>
      </c>
      <c r="Z243" s="12">
        <v>13</v>
      </c>
      <c r="AA243" s="13">
        <f t="shared" si="46"/>
        <v>325</v>
      </c>
      <c r="AB243" s="9">
        <f t="shared" si="47"/>
        <v>1.0522222221999999</v>
      </c>
      <c r="AC243" s="9">
        <f t="shared" si="43"/>
        <v>1.0522222221999999</v>
      </c>
      <c r="AD243" s="9">
        <f t="shared" si="48"/>
        <v>1.0522222221999999</v>
      </c>
      <c r="AE243" s="3">
        <f t="shared" si="51"/>
        <v>5</v>
      </c>
      <c r="AH243" s="9"/>
      <c r="AI243" s="1"/>
      <c r="AJ243" s="1"/>
      <c r="AK243" s="3"/>
      <c r="AL243" s="3"/>
      <c r="AM243" s="3"/>
      <c r="AQ243" s="3"/>
      <c r="AR243" s="3"/>
      <c r="AS243" s="3"/>
      <c r="AV243" s="3"/>
      <c r="AW243" s="3"/>
    </row>
    <row r="244" spans="1:49" x14ac:dyDescent="0.2">
      <c r="A244">
        <v>1363</v>
      </c>
      <c r="B244" t="s">
        <v>330</v>
      </c>
      <c r="C244" t="s">
        <v>95</v>
      </c>
      <c r="D244" s="7">
        <v>38553</v>
      </c>
      <c r="E244" t="s">
        <v>264</v>
      </c>
      <c r="F244" t="s">
        <v>23</v>
      </c>
      <c r="G244" t="s">
        <v>265</v>
      </c>
      <c r="H244" t="s">
        <v>479</v>
      </c>
      <c r="I244" t="s">
        <v>24</v>
      </c>
      <c r="J244" t="s">
        <v>152</v>
      </c>
      <c r="K244" t="s">
        <v>267</v>
      </c>
      <c r="L244">
        <v>0</v>
      </c>
      <c r="M244">
        <v>5</v>
      </c>
      <c r="N244">
        <v>1042</v>
      </c>
      <c r="O244" s="8">
        <f>VLOOKUP(N244,[1]Dettaglio!$B$9:$F$4144,5,FALSE)</f>
        <v>14433.7</v>
      </c>
      <c r="P244" s="19"/>
      <c r="Q244" s="42"/>
      <c r="R244" s="1">
        <f t="shared" si="42"/>
        <v>1.03725</v>
      </c>
      <c r="S244" s="1">
        <f t="shared" si="44"/>
        <v>1.07</v>
      </c>
      <c r="T244" s="1">
        <f t="shared" si="49"/>
        <v>1.07</v>
      </c>
      <c r="U244" s="3">
        <f t="shared" si="50"/>
        <v>5</v>
      </c>
      <c r="V244" s="10">
        <v>5</v>
      </c>
      <c r="W244" s="10">
        <v>32</v>
      </c>
      <c r="X244" s="11">
        <f t="shared" si="45"/>
        <v>800</v>
      </c>
      <c r="Z244" s="12">
        <v>13</v>
      </c>
      <c r="AA244" s="13">
        <f t="shared" si="46"/>
        <v>325</v>
      </c>
      <c r="AB244" s="9">
        <f t="shared" si="47"/>
        <v>1.0522222221999999</v>
      </c>
      <c r="AC244" s="9">
        <f t="shared" si="43"/>
        <v>1.0522222221999999</v>
      </c>
      <c r="AD244" s="9">
        <f t="shared" si="48"/>
        <v>1.0522222221999999</v>
      </c>
      <c r="AE244" s="3">
        <f t="shared" si="51"/>
        <v>5</v>
      </c>
      <c r="AH244" s="9"/>
      <c r="AI244" s="1"/>
      <c r="AJ244" s="1"/>
      <c r="AK244" s="3"/>
      <c r="AL244" s="3"/>
      <c r="AM244" s="3"/>
      <c r="AQ244" s="3"/>
      <c r="AR244" s="3"/>
      <c r="AS244" s="3"/>
      <c r="AV244" s="3"/>
      <c r="AW244" s="3"/>
    </row>
    <row r="245" spans="1:49" x14ac:dyDescent="0.2">
      <c r="A245">
        <v>1365</v>
      </c>
      <c r="B245" t="s">
        <v>278</v>
      </c>
      <c r="C245" t="s">
        <v>332</v>
      </c>
      <c r="D245" s="7">
        <v>38582</v>
      </c>
      <c r="E245" t="s">
        <v>264</v>
      </c>
      <c r="F245" t="s">
        <v>23</v>
      </c>
      <c r="G245" t="s">
        <v>265</v>
      </c>
      <c r="H245" t="s">
        <v>479</v>
      </c>
      <c r="I245" t="s">
        <v>24</v>
      </c>
      <c r="J245" t="s">
        <v>392</v>
      </c>
      <c r="K245" t="s">
        <v>392</v>
      </c>
      <c r="L245">
        <v>0</v>
      </c>
      <c r="M245">
        <v>1.87</v>
      </c>
      <c r="N245">
        <v>1364</v>
      </c>
      <c r="O245" s="8">
        <f>VLOOKUP(N245,[1]Dettaglio!$B$9:$F$4144,5,FALSE)</f>
        <v>15095.44</v>
      </c>
      <c r="P245" s="19"/>
      <c r="Q245" s="42"/>
      <c r="R245" s="1">
        <f t="shared" si="42"/>
        <v>1.03725</v>
      </c>
      <c r="S245" s="1">
        <f t="shared" si="44"/>
        <v>1.07</v>
      </c>
      <c r="T245" s="1">
        <f t="shared" si="49"/>
        <v>1.07</v>
      </c>
      <c r="U245" s="3">
        <f t="shared" si="50"/>
        <v>5</v>
      </c>
      <c r="V245" s="10">
        <v>5</v>
      </c>
      <c r="W245" s="10">
        <v>32</v>
      </c>
      <c r="X245" s="11">
        <f t="shared" si="45"/>
        <v>800</v>
      </c>
      <c r="Z245" s="12">
        <v>13</v>
      </c>
      <c r="AA245" s="13">
        <f t="shared" si="46"/>
        <v>325</v>
      </c>
      <c r="AB245" s="9">
        <f t="shared" si="47"/>
        <v>1.0522222221999999</v>
      </c>
      <c r="AC245" s="9">
        <f t="shared" si="43"/>
        <v>1.0522222221999999</v>
      </c>
      <c r="AD245" s="9">
        <f t="shared" si="48"/>
        <v>1.0522222221999999</v>
      </c>
      <c r="AE245" s="3">
        <f t="shared" si="51"/>
        <v>5</v>
      </c>
      <c r="AH245" s="9"/>
      <c r="AI245" s="1"/>
      <c r="AJ245" s="1"/>
      <c r="AK245" s="3"/>
      <c r="AL245" s="3"/>
      <c r="AM245" s="3"/>
      <c r="AQ245" s="3"/>
      <c r="AR245" s="3"/>
      <c r="AS245" s="3"/>
      <c r="AV245" s="3"/>
      <c r="AW245" s="3"/>
    </row>
    <row r="246" spans="1:49" x14ac:dyDescent="0.2">
      <c r="A246">
        <v>1367</v>
      </c>
      <c r="B246" t="s">
        <v>487</v>
      </c>
      <c r="C246" t="s">
        <v>365</v>
      </c>
      <c r="D246" s="7">
        <v>38805</v>
      </c>
      <c r="E246" t="s">
        <v>264</v>
      </c>
      <c r="F246" t="s">
        <v>23</v>
      </c>
      <c r="G246" t="s">
        <v>265</v>
      </c>
      <c r="H246" t="s">
        <v>479</v>
      </c>
      <c r="I246" t="s">
        <v>24</v>
      </c>
      <c r="J246" t="s">
        <v>152</v>
      </c>
      <c r="K246" t="s">
        <v>267</v>
      </c>
      <c r="L246">
        <v>0</v>
      </c>
      <c r="M246">
        <v>5</v>
      </c>
      <c r="N246">
        <v>1366</v>
      </c>
      <c r="O246" s="8">
        <f>VLOOKUP(N246,[1]Dettaglio!$B$9:$F$4144,5,FALSE)</f>
        <v>0</v>
      </c>
      <c r="P246" s="19"/>
      <c r="Q246" s="42"/>
      <c r="R246" s="1">
        <f t="shared" si="42"/>
        <v>1.03725</v>
      </c>
      <c r="S246" s="1">
        <f t="shared" si="44"/>
        <v>1.07</v>
      </c>
      <c r="T246" s="1">
        <f t="shared" si="49"/>
        <v>1.07</v>
      </c>
      <c r="U246" s="3">
        <f t="shared" si="50"/>
        <v>5</v>
      </c>
      <c r="V246" s="10">
        <v>5</v>
      </c>
      <c r="W246" s="10">
        <v>32</v>
      </c>
      <c r="X246" s="11">
        <f t="shared" si="45"/>
        <v>800</v>
      </c>
      <c r="Z246" s="12">
        <v>13</v>
      </c>
      <c r="AA246" s="13">
        <f t="shared" si="46"/>
        <v>325</v>
      </c>
      <c r="AB246" s="9">
        <f t="shared" si="47"/>
        <v>1.0522222221999999</v>
      </c>
      <c r="AC246" s="9">
        <f t="shared" si="43"/>
        <v>1.07</v>
      </c>
      <c r="AD246" s="9">
        <f t="shared" si="48"/>
        <v>1.07</v>
      </c>
      <c r="AE246" s="3">
        <f t="shared" si="51"/>
        <v>5</v>
      </c>
      <c r="AH246" s="9"/>
      <c r="AI246" s="1"/>
      <c r="AJ246" s="1"/>
      <c r="AK246" s="3"/>
      <c r="AL246" s="3"/>
      <c r="AM246" s="3"/>
      <c r="AQ246" s="3"/>
      <c r="AR246" s="3"/>
      <c r="AS246" s="3"/>
      <c r="AV246" s="3"/>
      <c r="AW246" s="3"/>
    </row>
    <row r="247" spans="1:49" x14ac:dyDescent="0.2">
      <c r="A247">
        <v>1368</v>
      </c>
      <c r="B247" t="s">
        <v>488</v>
      </c>
      <c r="C247" t="s">
        <v>54</v>
      </c>
      <c r="D247" s="7">
        <v>38601</v>
      </c>
      <c r="E247" t="s">
        <v>264</v>
      </c>
      <c r="F247" t="s">
        <v>23</v>
      </c>
      <c r="G247" t="s">
        <v>265</v>
      </c>
      <c r="H247" t="s">
        <v>479</v>
      </c>
      <c r="I247" t="s">
        <v>24</v>
      </c>
      <c r="J247" t="s">
        <v>152</v>
      </c>
      <c r="K247" t="s">
        <v>267</v>
      </c>
      <c r="L247">
        <v>0</v>
      </c>
      <c r="M247">
        <v>5</v>
      </c>
      <c r="N247">
        <v>1187</v>
      </c>
      <c r="O247" s="8">
        <f>VLOOKUP(N247,[1]Dettaglio!$B$9:$F$4144,5,FALSE)</f>
        <v>0</v>
      </c>
      <c r="P247" s="19"/>
      <c r="Q247" s="42"/>
      <c r="R247" s="1">
        <f t="shared" si="42"/>
        <v>1.03725</v>
      </c>
      <c r="S247" s="1">
        <f t="shared" si="44"/>
        <v>1.07</v>
      </c>
      <c r="T247" s="1">
        <f t="shared" si="49"/>
        <v>1.07</v>
      </c>
      <c r="U247" s="3">
        <f t="shared" si="50"/>
        <v>5</v>
      </c>
      <c r="V247" s="10">
        <v>5</v>
      </c>
      <c r="W247" s="10">
        <v>32</v>
      </c>
      <c r="X247" s="11">
        <f t="shared" si="45"/>
        <v>800</v>
      </c>
      <c r="Z247" s="12">
        <v>13</v>
      </c>
      <c r="AA247" s="13">
        <f t="shared" si="46"/>
        <v>325</v>
      </c>
      <c r="AB247" s="9">
        <f t="shared" si="47"/>
        <v>1.0522222221999999</v>
      </c>
      <c r="AC247" s="9">
        <f t="shared" si="43"/>
        <v>1.07</v>
      </c>
      <c r="AD247" s="9">
        <f t="shared" si="48"/>
        <v>1.07</v>
      </c>
      <c r="AE247" s="3">
        <f t="shared" si="51"/>
        <v>5</v>
      </c>
      <c r="AH247" s="9"/>
      <c r="AI247" s="1"/>
      <c r="AJ247" s="1"/>
      <c r="AK247" s="3"/>
      <c r="AL247" s="3"/>
      <c r="AM247" s="3"/>
      <c r="AQ247" s="3"/>
      <c r="AR247" s="3"/>
      <c r="AS247" s="3"/>
      <c r="AV247" s="3"/>
      <c r="AW247" s="3"/>
    </row>
    <row r="248" spans="1:49" x14ac:dyDescent="0.2">
      <c r="A248">
        <v>1370</v>
      </c>
      <c r="B248" t="s">
        <v>489</v>
      </c>
      <c r="C248" t="s">
        <v>421</v>
      </c>
      <c r="D248" s="7">
        <v>38710</v>
      </c>
      <c r="E248" t="s">
        <v>264</v>
      </c>
      <c r="F248" t="s">
        <v>23</v>
      </c>
      <c r="G248" t="s">
        <v>265</v>
      </c>
      <c r="H248" t="s">
        <v>479</v>
      </c>
      <c r="I248" t="s">
        <v>24</v>
      </c>
      <c r="J248" t="s">
        <v>152</v>
      </c>
      <c r="K248" t="s">
        <v>267</v>
      </c>
      <c r="L248">
        <v>0</v>
      </c>
      <c r="M248">
        <v>5</v>
      </c>
      <c r="N248">
        <v>1369</v>
      </c>
      <c r="O248" s="8">
        <f>VLOOKUP(N248,[1]Dettaglio!$B$9:$F$4144,5,FALSE)</f>
        <v>0</v>
      </c>
      <c r="P248" s="19"/>
      <c r="Q248" s="42"/>
      <c r="R248" s="1">
        <f t="shared" si="42"/>
        <v>1.03725</v>
      </c>
      <c r="S248" s="1">
        <f t="shared" si="44"/>
        <v>1.07</v>
      </c>
      <c r="T248" s="1">
        <f t="shared" si="49"/>
        <v>1.07</v>
      </c>
      <c r="U248" s="3">
        <f t="shared" si="50"/>
        <v>5</v>
      </c>
      <c r="V248" s="10">
        <v>5</v>
      </c>
      <c r="W248" s="10">
        <v>32</v>
      </c>
      <c r="X248" s="11">
        <f t="shared" si="45"/>
        <v>800</v>
      </c>
      <c r="Z248" s="12">
        <v>13</v>
      </c>
      <c r="AA248" s="13">
        <f t="shared" si="46"/>
        <v>325</v>
      </c>
      <c r="AB248" s="9">
        <f t="shared" si="47"/>
        <v>1.0522222221999999</v>
      </c>
      <c r="AC248" s="9">
        <f t="shared" si="43"/>
        <v>1.07</v>
      </c>
      <c r="AD248" s="9">
        <f t="shared" si="48"/>
        <v>1.07</v>
      </c>
      <c r="AE248" s="3">
        <f t="shared" si="51"/>
        <v>5</v>
      </c>
      <c r="AH248" s="9"/>
      <c r="AI248" s="1"/>
      <c r="AJ248" s="1"/>
      <c r="AK248" s="3"/>
      <c r="AL248" s="3"/>
      <c r="AM248" s="3"/>
      <c r="AQ248" s="3"/>
      <c r="AR248" s="3"/>
      <c r="AS248" s="3"/>
      <c r="AV248" s="3"/>
      <c r="AW248" s="3"/>
    </row>
    <row r="249" spans="1:49" x14ac:dyDescent="0.2">
      <c r="A249">
        <v>1372</v>
      </c>
      <c r="B249" t="s">
        <v>490</v>
      </c>
      <c r="C249" t="s">
        <v>491</v>
      </c>
      <c r="D249" s="7">
        <v>38508</v>
      </c>
      <c r="E249" t="s">
        <v>264</v>
      </c>
      <c r="F249" t="s">
        <v>88</v>
      </c>
      <c r="G249" t="s">
        <v>265</v>
      </c>
      <c r="H249" t="s">
        <v>479</v>
      </c>
      <c r="I249" t="s">
        <v>24</v>
      </c>
      <c r="J249">
        <v>1</v>
      </c>
      <c r="K249" t="s">
        <v>323</v>
      </c>
      <c r="L249">
        <v>0</v>
      </c>
      <c r="M249">
        <v>0</v>
      </c>
      <c r="N249">
        <v>1371</v>
      </c>
      <c r="O249" s="8">
        <f>VLOOKUP(N249,[1]Dettaglio!$B$9:$F$4144,5,FALSE)</f>
        <v>2597.41</v>
      </c>
      <c r="P249" s="19"/>
      <c r="Q249" s="42"/>
      <c r="R249" s="1">
        <f t="shared" si="42"/>
        <v>1.03725</v>
      </c>
      <c r="S249" s="1">
        <f t="shared" si="44"/>
        <v>1.07</v>
      </c>
      <c r="T249" s="1">
        <f t="shared" si="49"/>
        <v>1.07</v>
      </c>
      <c r="U249" s="3">
        <f t="shared" si="50"/>
        <v>5</v>
      </c>
      <c r="V249" s="10">
        <v>5</v>
      </c>
      <c r="W249" s="10">
        <v>32</v>
      </c>
      <c r="X249" s="11">
        <f t="shared" si="45"/>
        <v>800</v>
      </c>
      <c r="Z249" s="12">
        <v>13</v>
      </c>
      <c r="AA249" s="13">
        <f t="shared" si="46"/>
        <v>325</v>
      </c>
      <c r="AB249" s="9">
        <f t="shared" si="47"/>
        <v>1.0522222221999999</v>
      </c>
      <c r="AC249" s="9">
        <f t="shared" si="43"/>
        <v>1.07</v>
      </c>
      <c r="AD249" s="9">
        <f t="shared" si="48"/>
        <v>1.07</v>
      </c>
      <c r="AE249" s="3">
        <f t="shared" si="51"/>
        <v>5</v>
      </c>
      <c r="AH249" s="9"/>
      <c r="AI249" s="1"/>
      <c r="AJ249" s="1"/>
      <c r="AK249" s="3"/>
      <c r="AL249" s="3"/>
      <c r="AM249" s="3"/>
      <c r="AQ249" s="3"/>
      <c r="AR249" s="3"/>
      <c r="AS249" s="3"/>
      <c r="AV249" s="3"/>
      <c r="AW249" s="3"/>
    </row>
    <row r="250" spans="1:49" x14ac:dyDescent="0.2">
      <c r="A250">
        <v>1374</v>
      </c>
      <c r="B250" t="s">
        <v>492</v>
      </c>
      <c r="C250" t="s">
        <v>249</v>
      </c>
      <c r="D250" s="7">
        <v>38657</v>
      </c>
      <c r="E250" t="s">
        <v>264</v>
      </c>
      <c r="F250" t="s">
        <v>23</v>
      </c>
      <c r="G250" t="s">
        <v>265</v>
      </c>
      <c r="H250" t="s">
        <v>479</v>
      </c>
      <c r="I250" t="s">
        <v>24</v>
      </c>
      <c r="J250" t="s">
        <v>152</v>
      </c>
      <c r="K250" t="s">
        <v>267</v>
      </c>
      <c r="L250">
        <v>0</v>
      </c>
      <c r="M250">
        <v>5</v>
      </c>
      <c r="N250">
        <v>1373</v>
      </c>
      <c r="O250" s="8">
        <f>VLOOKUP(N250,[1]Dettaglio!$B$9:$F$4144,5,FALSE)</f>
        <v>0</v>
      </c>
      <c r="P250" s="19"/>
      <c r="Q250" s="42"/>
      <c r="R250" s="1">
        <f t="shared" si="42"/>
        <v>1.03725</v>
      </c>
      <c r="S250" s="1">
        <f t="shared" si="44"/>
        <v>1.07</v>
      </c>
      <c r="T250" s="1">
        <f t="shared" si="49"/>
        <v>1.07</v>
      </c>
      <c r="U250" s="3">
        <f t="shared" si="50"/>
        <v>5</v>
      </c>
      <c r="V250" s="10">
        <v>5</v>
      </c>
      <c r="W250" s="10">
        <v>32</v>
      </c>
      <c r="X250" s="11">
        <f t="shared" si="45"/>
        <v>800</v>
      </c>
      <c r="Z250" s="12">
        <v>13</v>
      </c>
      <c r="AA250" s="13">
        <f t="shared" si="46"/>
        <v>325</v>
      </c>
      <c r="AB250" s="9">
        <f t="shared" si="47"/>
        <v>1.0522222221999999</v>
      </c>
      <c r="AC250" s="9">
        <f t="shared" si="43"/>
        <v>1.07</v>
      </c>
      <c r="AD250" s="9">
        <f t="shared" si="48"/>
        <v>1.07</v>
      </c>
      <c r="AE250" s="3">
        <f t="shared" si="51"/>
        <v>5</v>
      </c>
      <c r="AH250" s="9"/>
      <c r="AI250" s="1"/>
      <c r="AJ250" s="1"/>
      <c r="AK250" s="3"/>
      <c r="AL250" s="3"/>
      <c r="AM250" s="3"/>
      <c r="AQ250" s="3"/>
      <c r="AR250" s="3"/>
      <c r="AS250" s="3"/>
      <c r="AV250" s="3"/>
      <c r="AW250" s="3"/>
    </row>
    <row r="251" spans="1:49" x14ac:dyDescent="0.2">
      <c r="A251">
        <v>1378</v>
      </c>
      <c r="B251" t="s">
        <v>493</v>
      </c>
      <c r="C251" t="s">
        <v>140</v>
      </c>
      <c r="D251" s="7">
        <v>38705</v>
      </c>
      <c r="E251" t="s">
        <v>264</v>
      </c>
      <c r="F251" t="s">
        <v>23</v>
      </c>
      <c r="G251" t="s">
        <v>265</v>
      </c>
      <c r="H251" t="s">
        <v>479</v>
      </c>
      <c r="I251" t="s">
        <v>24</v>
      </c>
      <c r="J251" t="s">
        <v>494</v>
      </c>
      <c r="K251" t="s">
        <v>494</v>
      </c>
      <c r="L251">
        <v>2.39</v>
      </c>
      <c r="M251">
        <v>0</v>
      </c>
      <c r="N251">
        <v>1377</v>
      </c>
      <c r="O251" s="8">
        <f>VLOOKUP(N251,[1]Dettaglio!$B$9:$F$4144,5,FALSE)</f>
        <v>19313.419999999998</v>
      </c>
      <c r="P251" s="19"/>
      <c r="Q251" s="42"/>
      <c r="R251" s="1">
        <f t="shared" si="42"/>
        <v>1.03725</v>
      </c>
      <c r="S251" s="1">
        <f t="shared" si="44"/>
        <v>1.07</v>
      </c>
      <c r="T251" s="1">
        <f t="shared" si="49"/>
        <v>1.07</v>
      </c>
      <c r="U251" s="3">
        <f t="shared" si="50"/>
        <v>5</v>
      </c>
      <c r="V251" s="10">
        <v>5</v>
      </c>
      <c r="W251" s="10">
        <v>32</v>
      </c>
      <c r="X251" s="11">
        <f t="shared" si="45"/>
        <v>800</v>
      </c>
      <c r="Z251" s="12">
        <v>13</v>
      </c>
      <c r="AA251" s="13">
        <f t="shared" si="46"/>
        <v>325</v>
      </c>
      <c r="AB251" s="9">
        <f t="shared" si="47"/>
        <v>1.0522222221999999</v>
      </c>
      <c r="AC251" s="9">
        <f t="shared" si="43"/>
        <v>1.0522222221999999</v>
      </c>
      <c r="AD251" s="9">
        <f t="shared" si="48"/>
        <v>1.0522222221999999</v>
      </c>
      <c r="AE251" s="3">
        <f t="shared" si="51"/>
        <v>5</v>
      </c>
      <c r="AH251" s="9"/>
      <c r="AI251" s="1"/>
      <c r="AJ251" s="1"/>
      <c r="AK251" s="3"/>
      <c r="AL251" s="3"/>
      <c r="AM251" s="3"/>
      <c r="AQ251" s="3"/>
      <c r="AR251" s="3"/>
      <c r="AS251" s="3"/>
      <c r="AV251" s="3"/>
      <c r="AW251" s="3"/>
    </row>
    <row r="252" spans="1:49" x14ac:dyDescent="0.2">
      <c r="A252">
        <v>1380</v>
      </c>
      <c r="B252" t="s">
        <v>495</v>
      </c>
      <c r="C252" t="s">
        <v>451</v>
      </c>
      <c r="D252" s="7">
        <v>38657</v>
      </c>
      <c r="E252" t="s">
        <v>264</v>
      </c>
      <c r="F252" t="s">
        <v>23</v>
      </c>
      <c r="G252" t="s">
        <v>265</v>
      </c>
      <c r="H252" t="s">
        <v>479</v>
      </c>
      <c r="I252" t="s">
        <v>24</v>
      </c>
      <c r="J252" t="s">
        <v>68</v>
      </c>
      <c r="K252" t="s">
        <v>68</v>
      </c>
      <c r="L252">
        <v>0</v>
      </c>
      <c r="M252">
        <v>1.18</v>
      </c>
      <c r="N252">
        <v>1379</v>
      </c>
      <c r="O252" s="8">
        <f>VLOOKUP(N252,[1]Dettaglio!$B$9:$F$4144,5,FALSE)</f>
        <v>6181.07</v>
      </c>
      <c r="P252" s="19"/>
      <c r="Q252" s="42"/>
      <c r="R252" s="1">
        <f t="shared" si="42"/>
        <v>1.03725</v>
      </c>
      <c r="S252" s="1">
        <f t="shared" si="44"/>
        <v>1.07</v>
      </c>
      <c r="T252" s="1">
        <f t="shared" si="49"/>
        <v>1.07</v>
      </c>
      <c r="U252" s="3">
        <f t="shared" si="50"/>
        <v>5</v>
      </c>
      <c r="V252" s="10">
        <v>5</v>
      </c>
      <c r="W252" s="10">
        <v>32</v>
      </c>
      <c r="X252" s="11">
        <f t="shared" si="45"/>
        <v>800</v>
      </c>
      <c r="Z252" s="12">
        <v>13</v>
      </c>
      <c r="AA252" s="13">
        <f t="shared" si="46"/>
        <v>325</v>
      </c>
      <c r="AB252" s="9">
        <f t="shared" si="47"/>
        <v>1.0522222221999999</v>
      </c>
      <c r="AC252" s="9">
        <f t="shared" si="43"/>
        <v>1.0522222221999999</v>
      </c>
      <c r="AD252" s="9">
        <f t="shared" si="48"/>
        <v>1.0522222221999999</v>
      </c>
      <c r="AE252" s="3">
        <f t="shared" si="51"/>
        <v>5</v>
      </c>
      <c r="AH252" s="9"/>
      <c r="AI252" s="1"/>
      <c r="AJ252" s="1"/>
      <c r="AK252" s="3"/>
      <c r="AL252" s="3"/>
      <c r="AM252" s="3"/>
      <c r="AQ252" s="3"/>
      <c r="AR252" s="3"/>
      <c r="AS252" s="3"/>
      <c r="AV252" s="3"/>
      <c r="AW252" s="3"/>
    </row>
    <row r="253" spans="1:49" x14ac:dyDescent="0.2">
      <c r="A253">
        <v>1381</v>
      </c>
      <c r="B253" t="s">
        <v>495</v>
      </c>
      <c r="C253" t="s">
        <v>496</v>
      </c>
      <c r="D253" s="7">
        <v>38657</v>
      </c>
      <c r="E253" t="s">
        <v>264</v>
      </c>
      <c r="F253" t="s">
        <v>23</v>
      </c>
      <c r="G253" t="s">
        <v>265</v>
      </c>
      <c r="H253" t="s">
        <v>479</v>
      </c>
      <c r="I253" t="s">
        <v>24</v>
      </c>
      <c r="J253" t="s">
        <v>68</v>
      </c>
      <c r="K253" t="s">
        <v>68</v>
      </c>
      <c r="L253">
        <v>0</v>
      </c>
      <c r="M253">
        <v>1.18</v>
      </c>
      <c r="N253">
        <v>1379</v>
      </c>
      <c r="O253" s="8">
        <f>VLOOKUP(N253,[1]Dettaglio!$B$9:$F$4144,5,FALSE)</f>
        <v>6181.07</v>
      </c>
      <c r="P253" s="19"/>
      <c r="Q253" s="42"/>
      <c r="R253" s="1">
        <f t="shared" si="42"/>
        <v>1.03725</v>
      </c>
      <c r="S253" s="1">
        <f t="shared" si="44"/>
        <v>1.07</v>
      </c>
      <c r="T253" s="1">
        <f t="shared" si="49"/>
        <v>1.07</v>
      </c>
      <c r="U253" s="3">
        <f t="shared" si="50"/>
        <v>5</v>
      </c>
      <c r="V253" s="10">
        <v>5</v>
      </c>
      <c r="W253" s="10">
        <v>32</v>
      </c>
      <c r="X253" s="11">
        <f t="shared" si="45"/>
        <v>800</v>
      </c>
      <c r="Z253" s="12">
        <v>13</v>
      </c>
      <c r="AA253" s="13">
        <f t="shared" si="46"/>
        <v>325</v>
      </c>
      <c r="AB253" s="9">
        <f t="shared" si="47"/>
        <v>1.0522222221999999</v>
      </c>
      <c r="AC253" s="9">
        <f t="shared" si="43"/>
        <v>1.0522222221999999</v>
      </c>
      <c r="AD253" s="9">
        <f t="shared" si="48"/>
        <v>1.0522222221999999</v>
      </c>
      <c r="AE253" s="3">
        <f t="shared" si="51"/>
        <v>5</v>
      </c>
      <c r="AH253" s="9"/>
      <c r="AI253" s="1"/>
      <c r="AJ253" s="1"/>
      <c r="AK253" s="3"/>
      <c r="AL253" s="3"/>
      <c r="AM253" s="3"/>
      <c r="AQ253" s="3"/>
      <c r="AR253" s="3"/>
      <c r="AS253" s="3"/>
      <c r="AV253" s="3"/>
      <c r="AW253" s="3"/>
    </row>
    <row r="254" spans="1:49" x14ac:dyDescent="0.2">
      <c r="A254">
        <v>1382</v>
      </c>
      <c r="B254" t="s">
        <v>411</v>
      </c>
      <c r="C254" t="s">
        <v>497</v>
      </c>
      <c r="D254" s="7">
        <v>38487</v>
      </c>
      <c r="E254" t="s">
        <v>264</v>
      </c>
      <c r="F254" t="s">
        <v>23</v>
      </c>
      <c r="G254" t="s">
        <v>265</v>
      </c>
      <c r="H254" t="s">
        <v>479</v>
      </c>
      <c r="I254" t="s">
        <v>24</v>
      </c>
      <c r="J254" t="s">
        <v>412</v>
      </c>
      <c r="K254" t="s">
        <v>412</v>
      </c>
      <c r="L254">
        <v>0</v>
      </c>
      <c r="M254">
        <v>1.36</v>
      </c>
      <c r="N254">
        <v>1285</v>
      </c>
      <c r="O254" s="8">
        <f>VLOOKUP(N254,[1]Dettaglio!$B$9:$F$4144,5,FALSE)</f>
        <v>9371.7099999999991</v>
      </c>
      <c r="P254" s="19"/>
      <c r="Q254" s="42"/>
      <c r="R254" s="1">
        <f t="shared" si="42"/>
        <v>1.03725</v>
      </c>
      <c r="S254" s="1">
        <f t="shared" si="44"/>
        <v>1.07</v>
      </c>
      <c r="T254" s="1">
        <f t="shared" si="49"/>
        <v>1.07</v>
      </c>
      <c r="U254" s="3">
        <f t="shared" si="50"/>
        <v>5</v>
      </c>
      <c r="V254" s="10">
        <v>5</v>
      </c>
      <c r="W254" s="10">
        <v>32</v>
      </c>
      <c r="X254" s="11">
        <f t="shared" si="45"/>
        <v>800</v>
      </c>
      <c r="Z254" s="12">
        <v>13</v>
      </c>
      <c r="AA254" s="13">
        <f t="shared" si="46"/>
        <v>325</v>
      </c>
      <c r="AB254" s="9">
        <f t="shared" si="47"/>
        <v>1.0522222221999999</v>
      </c>
      <c r="AC254" s="9">
        <f t="shared" si="43"/>
        <v>1.0522222221999999</v>
      </c>
      <c r="AD254" s="9">
        <f t="shared" si="48"/>
        <v>1.0522222221999999</v>
      </c>
      <c r="AE254" s="3">
        <f t="shared" si="51"/>
        <v>5</v>
      </c>
      <c r="AH254" s="9"/>
      <c r="AI254" s="1"/>
      <c r="AJ254" s="1"/>
      <c r="AK254" s="3"/>
      <c r="AL254" s="3"/>
      <c r="AM254" s="3"/>
      <c r="AQ254" s="3"/>
      <c r="AR254" s="3"/>
      <c r="AS254" s="3"/>
      <c r="AV254" s="3"/>
      <c r="AW254" s="3"/>
    </row>
    <row r="255" spans="1:49" x14ac:dyDescent="0.2">
      <c r="A255">
        <v>1384</v>
      </c>
      <c r="B255" t="s">
        <v>498</v>
      </c>
      <c r="C255" t="s">
        <v>335</v>
      </c>
      <c r="D255" s="7">
        <v>38577</v>
      </c>
      <c r="E255" t="s">
        <v>264</v>
      </c>
      <c r="F255" t="s">
        <v>23</v>
      </c>
      <c r="G255" t="s">
        <v>265</v>
      </c>
      <c r="H255" t="s">
        <v>479</v>
      </c>
      <c r="I255" t="s">
        <v>24</v>
      </c>
      <c r="J255" t="s">
        <v>499</v>
      </c>
      <c r="K255" t="s">
        <v>499</v>
      </c>
      <c r="L255">
        <v>2.48</v>
      </c>
      <c r="M255">
        <v>0</v>
      </c>
      <c r="N255">
        <v>1383</v>
      </c>
      <c r="O255" s="8">
        <f>VLOOKUP(N255,[1]Dettaglio!$B$9:$F$4144,5,FALSE)</f>
        <v>19883.55</v>
      </c>
      <c r="P255" s="19"/>
      <c r="Q255" s="42"/>
      <c r="R255" s="1">
        <f t="shared" si="42"/>
        <v>1.03725</v>
      </c>
      <c r="S255" s="1">
        <f t="shared" si="44"/>
        <v>1.07</v>
      </c>
      <c r="T255" s="1">
        <f t="shared" si="49"/>
        <v>1.07</v>
      </c>
      <c r="U255" s="3">
        <f t="shared" si="50"/>
        <v>5</v>
      </c>
      <c r="V255" s="10">
        <v>5</v>
      </c>
      <c r="W255" s="10">
        <v>32</v>
      </c>
      <c r="X255" s="11">
        <f t="shared" si="45"/>
        <v>800</v>
      </c>
      <c r="Z255" s="12">
        <v>13</v>
      </c>
      <c r="AA255" s="13">
        <f t="shared" si="46"/>
        <v>325</v>
      </c>
      <c r="AB255" s="9">
        <f t="shared" si="47"/>
        <v>1.0522222221999999</v>
      </c>
      <c r="AC255" s="9">
        <f t="shared" si="43"/>
        <v>1.0522222221999999</v>
      </c>
      <c r="AD255" s="9">
        <f t="shared" si="48"/>
        <v>1.0522222221999999</v>
      </c>
      <c r="AE255" s="3">
        <f t="shared" si="51"/>
        <v>5</v>
      </c>
      <c r="AH255" s="9"/>
      <c r="AI255" s="1"/>
      <c r="AJ255" s="1"/>
      <c r="AK255" s="3"/>
      <c r="AL255" s="3"/>
      <c r="AM255" s="3"/>
      <c r="AQ255" s="3"/>
      <c r="AR255" s="3"/>
      <c r="AS255" s="3"/>
      <c r="AV255" s="3"/>
      <c r="AW255" s="3"/>
    </row>
    <row r="256" spans="1:49" x14ac:dyDescent="0.2">
      <c r="A256">
        <v>1386</v>
      </c>
      <c r="B256" t="s">
        <v>500</v>
      </c>
      <c r="C256" t="s">
        <v>501</v>
      </c>
      <c r="D256" s="7">
        <v>38677</v>
      </c>
      <c r="E256" t="s">
        <v>264</v>
      </c>
      <c r="F256" t="s">
        <v>88</v>
      </c>
      <c r="G256" t="s">
        <v>265</v>
      </c>
      <c r="H256" t="s">
        <v>479</v>
      </c>
      <c r="I256" t="s">
        <v>24</v>
      </c>
      <c r="J256">
        <v>1</v>
      </c>
      <c r="K256" t="s">
        <v>323</v>
      </c>
      <c r="L256">
        <v>0</v>
      </c>
      <c r="M256">
        <v>0</v>
      </c>
      <c r="N256">
        <v>1385</v>
      </c>
      <c r="O256" s="8">
        <f>VLOOKUP(N256,[1]Dettaglio!$B$9:$F$4144,5,FALSE)</f>
        <v>3154.15</v>
      </c>
      <c r="P256" s="19"/>
      <c r="Q256" s="42"/>
      <c r="R256" s="1">
        <f t="shared" si="42"/>
        <v>1.03725</v>
      </c>
      <c r="S256" s="1">
        <f t="shared" si="44"/>
        <v>1.07</v>
      </c>
      <c r="T256" s="1">
        <f t="shared" si="49"/>
        <v>1.07</v>
      </c>
      <c r="U256" s="3">
        <f t="shared" si="50"/>
        <v>5</v>
      </c>
      <c r="V256" s="10">
        <v>5</v>
      </c>
      <c r="W256" s="10">
        <v>32</v>
      </c>
      <c r="X256" s="11">
        <f t="shared" si="45"/>
        <v>800</v>
      </c>
      <c r="Z256" s="12">
        <v>13</v>
      </c>
      <c r="AA256" s="13">
        <f t="shared" si="46"/>
        <v>325</v>
      </c>
      <c r="AB256" s="9">
        <f t="shared" si="47"/>
        <v>1.0522222221999999</v>
      </c>
      <c r="AC256" s="9">
        <f t="shared" si="43"/>
        <v>1.0522222221999999</v>
      </c>
      <c r="AD256" s="9">
        <f t="shared" si="48"/>
        <v>1.0522222221999999</v>
      </c>
      <c r="AE256" s="3">
        <f t="shared" si="51"/>
        <v>5</v>
      </c>
      <c r="AH256" s="9"/>
      <c r="AI256" s="1"/>
      <c r="AJ256" s="1"/>
      <c r="AK256" s="3"/>
      <c r="AL256" s="3"/>
      <c r="AM256" s="3"/>
      <c r="AQ256" s="3"/>
      <c r="AR256" s="3"/>
      <c r="AS256" s="3"/>
      <c r="AV256" s="3"/>
      <c r="AW256" s="3"/>
    </row>
    <row r="257" spans="1:49" x14ac:dyDescent="0.2">
      <c r="A257">
        <v>1388</v>
      </c>
      <c r="B257" t="s">
        <v>502</v>
      </c>
      <c r="C257" t="s">
        <v>140</v>
      </c>
      <c r="D257" s="7">
        <v>38430</v>
      </c>
      <c r="E257" t="s">
        <v>264</v>
      </c>
      <c r="F257" t="s">
        <v>23</v>
      </c>
      <c r="G257" t="s">
        <v>265</v>
      </c>
      <c r="H257" t="s">
        <v>479</v>
      </c>
      <c r="I257" t="s">
        <v>24</v>
      </c>
      <c r="J257" t="s">
        <v>503</v>
      </c>
      <c r="K257" t="s">
        <v>503</v>
      </c>
      <c r="L257">
        <v>4.74</v>
      </c>
      <c r="M257">
        <v>0</v>
      </c>
      <c r="N257">
        <v>1387</v>
      </c>
      <c r="O257" s="8">
        <f>VLOOKUP(N257,[1]Dettaglio!$B$9:$F$4144,5,FALSE)</f>
        <v>31905.85</v>
      </c>
      <c r="P257" s="19"/>
      <c r="Q257" s="42"/>
      <c r="R257" s="1">
        <f t="shared" si="42"/>
        <v>1.03725</v>
      </c>
      <c r="S257" s="1">
        <f t="shared" si="44"/>
        <v>1.07</v>
      </c>
      <c r="T257" s="1">
        <f t="shared" si="49"/>
        <v>1.07</v>
      </c>
      <c r="U257" s="3">
        <f t="shared" si="50"/>
        <v>5</v>
      </c>
      <c r="V257" s="10">
        <v>5</v>
      </c>
      <c r="W257" s="10">
        <v>32</v>
      </c>
      <c r="X257" s="11">
        <f t="shared" si="45"/>
        <v>800</v>
      </c>
      <c r="Z257" s="12">
        <v>13</v>
      </c>
      <c r="AA257" s="13">
        <f t="shared" si="46"/>
        <v>325</v>
      </c>
      <c r="AB257" s="9">
        <f t="shared" si="47"/>
        <v>1.0522222221999999</v>
      </c>
      <c r="AC257" s="9">
        <f t="shared" si="43"/>
        <v>1.0522222221999999</v>
      </c>
      <c r="AD257" s="9">
        <f t="shared" si="48"/>
        <v>1.0522222221999999</v>
      </c>
      <c r="AE257" s="3">
        <f t="shared" si="51"/>
        <v>5</v>
      </c>
      <c r="AH257" s="9"/>
      <c r="AI257" s="1"/>
      <c r="AJ257" s="1"/>
      <c r="AK257" s="3"/>
      <c r="AL257" s="3"/>
      <c r="AM257" s="3"/>
      <c r="AQ257" s="3"/>
      <c r="AR257" s="3"/>
      <c r="AS257" s="3"/>
      <c r="AV257" s="3"/>
      <c r="AW257" s="3"/>
    </row>
    <row r="258" spans="1:49" ht="13.5" thickBot="1" x14ac:dyDescent="0.25">
      <c r="A258" s="14">
        <v>1390</v>
      </c>
      <c r="B258" s="14" t="s">
        <v>504</v>
      </c>
      <c r="C258" s="14" t="s">
        <v>167</v>
      </c>
      <c r="D258" s="15">
        <v>38283</v>
      </c>
      <c r="E258" s="14" t="s">
        <v>264</v>
      </c>
      <c r="F258" s="14" t="s">
        <v>23</v>
      </c>
      <c r="G258" s="14" t="s">
        <v>265</v>
      </c>
      <c r="H258" s="14" t="s">
        <v>479</v>
      </c>
      <c r="I258" s="14" t="s">
        <v>24</v>
      </c>
      <c r="J258" s="14" t="s">
        <v>152</v>
      </c>
      <c r="K258" s="14" t="s">
        <v>267</v>
      </c>
      <c r="L258" s="14">
        <v>0</v>
      </c>
      <c r="M258" s="14">
        <v>5</v>
      </c>
      <c r="N258" s="14">
        <v>1389</v>
      </c>
      <c r="O258" s="8">
        <f>VLOOKUP(N258,[1]Dettaglio!$B$9:$F$4144,5,FALSE)</f>
        <v>0</v>
      </c>
      <c r="P258" s="19"/>
      <c r="Q258" s="42"/>
      <c r="R258" s="16">
        <f t="shared" si="42"/>
        <v>1.03725</v>
      </c>
      <c r="S258" s="16">
        <f t="shared" si="44"/>
        <v>1.07</v>
      </c>
      <c r="T258" s="16">
        <f t="shared" si="49"/>
        <v>1.07</v>
      </c>
      <c r="U258" s="17">
        <f t="shared" si="50"/>
        <v>5</v>
      </c>
      <c r="V258" s="18">
        <v>5</v>
      </c>
      <c r="W258" s="18">
        <v>32</v>
      </c>
      <c r="X258" s="11">
        <f t="shared" si="45"/>
        <v>800</v>
      </c>
      <c r="Z258" s="12">
        <v>13</v>
      </c>
      <c r="AA258" s="13">
        <f t="shared" si="46"/>
        <v>325</v>
      </c>
      <c r="AB258" s="9">
        <f t="shared" si="47"/>
        <v>1.0522222221999999</v>
      </c>
      <c r="AC258" s="9">
        <f t="shared" si="43"/>
        <v>1.07</v>
      </c>
      <c r="AD258" s="9">
        <f t="shared" si="48"/>
        <v>1.07</v>
      </c>
      <c r="AE258" s="3">
        <f t="shared" si="51"/>
        <v>5</v>
      </c>
      <c r="AH258" s="9"/>
      <c r="AI258" s="1"/>
      <c r="AJ258" s="1"/>
      <c r="AK258" s="3"/>
      <c r="AL258" s="3"/>
      <c r="AM258" s="3"/>
      <c r="AQ258" s="3"/>
      <c r="AR258" s="3"/>
      <c r="AS258" s="3"/>
      <c r="AV258" s="3"/>
      <c r="AW258" s="3"/>
    </row>
    <row r="259" spans="1:49" x14ac:dyDescent="0.2">
      <c r="A259">
        <v>4041</v>
      </c>
      <c r="B259" t="s">
        <v>505</v>
      </c>
      <c r="C259" t="s">
        <v>449</v>
      </c>
      <c r="D259" s="7">
        <v>39946</v>
      </c>
      <c r="E259" t="s">
        <v>264</v>
      </c>
      <c r="F259" t="s">
        <v>23</v>
      </c>
      <c r="G259" t="s">
        <v>506</v>
      </c>
      <c r="H259" t="s">
        <v>266</v>
      </c>
      <c r="I259" t="s">
        <v>213</v>
      </c>
      <c r="J259" t="s">
        <v>152</v>
      </c>
      <c r="K259" t="s">
        <v>267</v>
      </c>
      <c r="L259">
        <v>0</v>
      </c>
      <c r="M259">
        <v>5</v>
      </c>
      <c r="N259">
        <v>4040</v>
      </c>
      <c r="O259" s="8">
        <f>VLOOKUP(N259,[1]Dettaglio!$B$9:$F$4144,5,FALSE)</f>
        <v>0</v>
      </c>
      <c r="P259" s="19"/>
      <c r="Q259" s="42"/>
      <c r="R259" s="1">
        <f t="shared" si="42"/>
        <v>1.03725</v>
      </c>
      <c r="S259" s="1">
        <f t="shared" si="44"/>
        <v>1.07</v>
      </c>
      <c r="T259" s="1">
        <f t="shared" si="49"/>
        <v>1.07</v>
      </c>
      <c r="U259" s="3">
        <f t="shared" si="50"/>
        <v>5</v>
      </c>
      <c r="V259" s="10">
        <v>1</v>
      </c>
      <c r="W259" s="10">
        <v>32</v>
      </c>
      <c r="X259" s="11">
        <f t="shared" si="45"/>
        <v>160</v>
      </c>
      <c r="Z259" s="12">
        <v>13</v>
      </c>
      <c r="AA259" s="13">
        <f t="shared" si="46"/>
        <v>65</v>
      </c>
      <c r="AB259" s="9">
        <f t="shared" si="47"/>
        <v>1.0522222221999999</v>
      </c>
      <c r="AC259" s="9">
        <f t="shared" si="43"/>
        <v>1.07</v>
      </c>
      <c r="AD259" s="9">
        <f t="shared" si="48"/>
        <v>1.07</v>
      </c>
      <c r="AE259" s="3">
        <f t="shared" si="51"/>
        <v>5</v>
      </c>
      <c r="AH259" s="9"/>
      <c r="AI259" s="1"/>
      <c r="AJ259" s="1"/>
      <c r="AK259" s="3"/>
      <c r="AL259" s="3"/>
      <c r="AM259" s="3"/>
      <c r="AQ259" s="3"/>
      <c r="AR259" s="3"/>
      <c r="AS259" s="3"/>
      <c r="AV259" s="3"/>
      <c r="AW259" s="3"/>
    </row>
    <row r="260" spans="1:49" x14ac:dyDescent="0.2">
      <c r="A260">
        <v>3440</v>
      </c>
      <c r="B260" t="s">
        <v>507</v>
      </c>
      <c r="C260" t="s">
        <v>36</v>
      </c>
      <c r="D260" s="7">
        <v>40114</v>
      </c>
      <c r="E260" t="s">
        <v>264</v>
      </c>
      <c r="F260" t="s">
        <v>23</v>
      </c>
      <c r="G260" t="s">
        <v>506</v>
      </c>
      <c r="H260" t="s">
        <v>266</v>
      </c>
      <c r="I260" t="s">
        <v>213</v>
      </c>
      <c r="J260" t="s">
        <v>94</v>
      </c>
      <c r="K260" t="s">
        <v>94</v>
      </c>
      <c r="L260">
        <v>0</v>
      </c>
      <c r="M260">
        <v>1.33</v>
      </c>
      <c r="N260">
        <v>1723</v>
      </c>
      <c r="O260" s="8">
        <f>VLOOKUP(N260,[1]Dettaglio!$B$9:$F$4144,5,FALSE)</f>
        <v>8915.7900000000009</v>
      </c>
      <c r="P260" s="19"/>
      <c r="Q260" s="42"/>
      <c r="R260" s="1">
        <f t="shared" si="42"/>
        <v>1.03725</v>
      </c>
      <c r="S260" s="1">
        <f t="shared" si="44"/>
        <v>1.07</v>
      </c>
      <c r="T260" s="1">
        <f t="shared" si="49"/>
        <v>1.07</v>
      </c>
      <c r="U260" s="3">
        <f t="shared" si="50"/>
        <v>5</v>
      </c>
      <c r="V260" s="10">
        <v>1</v>
      </c>
      <c r="W260" s="10">
        <v>32</v>
      </c>
      <c r="X260" s="11">
        <f t="shared" si="45"/>
        <v>160</v>
      </c>
      <c r="Z260" s="12">
        <v>13</v>
      </c>
      <c r="AA260" s="13">
        <f t="shared" si="46"/>
        <v>65</v>
      </c>
      <c r="AB260" s="9">
        <f t="shared" si="47"/>
        <v>1.0522222221999999</v>
      </c>
      <c r="AC260" s="9">
        <f t="shared" si="43"/>
        <v>1.0522222221999999</v>
      </c>
      <c r="AD260" s="9">
        <f t="shared" si="48"/>
        <v>1.0522222221999999</v>
      </c>
      <c r="AE260" s="3">
        <f t="shared" si="51"/>
        <v>5</v>
      </c>
      <c r="AH260" s="9"/>
      <c r="AI260" s="1"/>
      <c r="AJ260" s="1"/>
      <c r="AK260" s="3"/>
      <c r="AL260" s="3"/>
      <c r="AM260" s="3"/>
      <c r="AQ260" s="3"/>
      <c r="AR260" s="3"/>
      <c r="AS260" s="3"/>
      <c r="AV260" s="3"/>
      <c r="AW260" s="3"/>
    </row>
    <row r="261" spans="1:49" x14ac:dyDescent="0.2">
      <c r="A261">
        <v>1145</v>
      </c>
      <c r="B261" t="s">
        <v>508</v>
      </c>
      <c r="C261" t="s">
        <v>509</v>
      </c>
      <c r="D261" s="7">
        <v>39924</v>
      </c>
      <c r="E261" t="s">
        <v>264</v>
      </c>
      <c r="F261" t="s">
        <v>23</v>
      </c>
      <c r="G261" t="s">
        <v>506</v>
      </c>
      <c r="H261" t="s">
        <v>266</v>
      </c>
      <c r="I261" t="s">
        <v>213</v>
      </c>
      <c r="J261" t="s">
        <v>152</v>
      </c>
      <c r="K261" t="s">
        <v>267</v>
      </c>
      <c r="L261">
        <v>0</v>
      </c>
      <c r="M261">
        <v>5</v>
      </c>
      <c r="N261">
        <v>1144</v>
      </c>
      <c r="O261" s="8">
        <f>VLOOKUP(N261,[1]Dettaglio!$B$9:$F$4144,5,FALSE)</f>
        <v>0</v>
      </c>
      <c r="P261" s="19"/>
      <c r="Q261" s="42"/>
      <c r="R261" s="1">
        <f t="shared" si="42"/>
        <v>1.03725</v>
      </c>
      <c r="S261" s="1">
        <f t="shared" si="44"/>
        <v>1.07</v>
      </c>
      <c r="T261" s="1">
        <f t="shared" si="49"/>
        <v>1.07</v>
      </c>
      <c r="U261" s="3">
        <f t="shared" si="50"/>
        <v>5</v>
      </c>
      <c r="V261" s="10">
        <v>1</v>
      </c>
      <c r="W261" s="10">
        <v>32</v>
      </c>
      <c r="X261" s="11">
        <f t="shared" si="45"/>
        <v>160</v>
      </c>
      <c r="Z261" s="12">
        <v>13</v>
      </c>
      <c r="AA261" s="13">
        <f t="shared" si="46"/>
        <v>65</v>
      </c>
      <c r="AB261" s="9">
        <f t="shared" si="47"/>
        <v>1.0522222221999999</v>
      </c>
      <c r="AC261" s="9">
        <f t="shared" si="43"/>
        <v>1.07</v>
      </c>
      <c r="AD261" s="9">
        <f t="shared" si="48"/>
        <v>1.07</v>
      </c>
      <c r="AE261" s="3">
        <f t="shared" si="51"/>
        <v>5</v>
      </c>
      <c r="AH261" s="9"/>
      <c r="AI261" s="1"/>
      <c r="AJ261" s="1"/>
      <c r="AK261" s="3"/>
      <c r="AL261" s="3"/>
      <c r="AM261" s="3"/>
      <c r="AQ261" s="3"/>
      <c r="AR261" s="3"/>
      <c r="AS261" s="3"/>
      <c r="AV261" s="3"/>
      <c r="AW261" s="3"/>
    </row>
    <row r="262" spans="1:49" x14ac:dyDescent="0.2">
      <c r="A262">
        <v>2002</v>
      </c>
      <c r="B262" t="s">
        <v>510</v>
      </c>
      <c r="C262" t="s">
        <v>51</v>
      </c>
      <c r="D262" s="7">
        <v>39855</v>
      </c>
      <c r="E262" t="s">
        <v>264</v>
      </c>
      <c r="F262" t="s">
        <v>23</v>
      </c>
      <c r="G262" t="s">
        <v>506</v>
      </c>
      <c r="H262" t="s">
        <v>266</v>
      </c>
      <c r="I262" t="s">
        <v>213</v>
      </c>
      <c r="J262" t="s">
        <v>152</v>
      </c>
      <c r="K262" t="s">
        <v>267</v>
      </c>
      <c r="L262">
        <v>0</v>
      </c>
      <c r="M262">
        <v>5</v>
      </c>
      <c r="N262">
        <v>2001</v>
      </c>
      <c r="O262" s="8">
        <f>VLOOKUP(N262,[1]Dettaglio!$B$9:$F$4144,5,FALSE)</f>
        <v>0</v>
      </c>
      <c r="P262" s="19"/>
      <c r="Q262" s="42"/>
      <c r="R262" s="1">
        <f t="shared" si="42"/>
        <v>1.03725</v>
      </c>
      <c r="S262" s="1">
        <f t="shared" si="44"/>
        <v>1.07</v>
      </c>
      <c r="T262" s="1">
        <f t="shared" si="49"/>
        <v>1.07</v>
      </c>
      <c r="U262" s="3">
        <f t="shared" si="50"/>
        <v>5</v>
      </c>
      <c r="V262" s="10">
        <v>1</v>
      </c>
      <c r="W262" s="10">
        <v>32</v>
      </c>
      <c r="X262" s="11">
        <f t="shared" si="45"/>
        <v>160</v>
      </c>
      <c r="Z262" s="12">
        <v>13</v>
      </c>
      <c r="AA262" s="13">
        <f t="shared" si="46"/>
        <v>65</v>
      </c>
      <c r="AB262" s="9">
        <f t="shared" si="47"/>
        <v>1.0522222221999999</v>
      </c>
      <c r="AC262" s="9">
        <f t="shared" si="43"/>
        <v>1.07</v>
      </c>
      <c r="AD262" s="9">
        <f t="shared" si="48"/>
        <v>1.07</v>
      </c>
      <c r="AE262" s="3">
        <f t="shared" si="51"/>
        <v>5</v>
      </c>
      <c r="AH262" s="9"/>
      <c r="AI262" s="1"/>
      <c r="AJ262" s="1"/>
      <c r="AK262" s="3"/>
      <c r="AL262" s="3"/>
      <c r="AM262" s="3"/>
      <c r="AQ262" s="3"/>
      <c r="AR262" s="3"/>
      <c r="AS262" s="3"/>
      <c r="AV262" s="3"/>
      <c r="AW262" s="3"/>
    </row>
    <row r="263" spans="1:49" x14ac:dyDescent="0.2">
      <c r="A263">
        <v>2003</v>
      </c>
      <c r="B263" t="s">
        <v>511</v>
      </c>
      <c r="C263" t="s">
        <v>85</v>
      </c>
      <c r="D263" s="7">
        <v>39911</v>
      </c>
      <c r="E263" t="s">
        <v>264</v>
      </c>
      <c r="F263" t="s">
        <v>23</v>
      </c>
      <c r="G263" t="s">
        <v>506</v>
      </c>
      <c r="H263" t="s">
        <v>266</v>
      </c>
      <c r="I263" t="s">
        <v>213</v>
      </c>
      <c r="J263" t="s">
        <v>38</v>
      </c>
      <c r="K263" t="s">
        <v>38</v>
      </c>
      <c r="L263">
        <v>0</v>
      </c>
      <c r="M263">
        <v>1.67</v>
      </c>
      <c r="N263">
        <v>1640</v>
      </c>
      <c r="O263" s="8">
        <f>VLOOKUP(N263,[1]Dettaglio!$B$9:$F$4144,5,FALSE)</f>
        <v>13158.23</v>
      </c>
      <c r="P263" s="19"/>
      <c r="Q263" s="42"/>
      <c r="R263" s="1">
        <f t="shared" si="42"/>
        <v>1.03725</v>
      </c>
      <c r="S263" s="1">
        <f t="shared" si="44"/>
        <v>1.07</v>
      </c>
      <c r="T263" s="1">
        <f t="shared" si="49"/>
        <v>1.07</v>
      </c>
      <c r="U263" s="3">
        <f t="shared" si="50"/>
        <v>5</v>
      </c>
      <c r="V263" s="10">
        <v>1</v>
      </c>
      <c r="W263" s="10">
        <v>32</v>
      </c>
      <c r="X263" s="11">
        <f t="shared" si="45"/>
        <v>160</v>
      </c>
      <c r="Z263" s="12">
        <v>13</v>
      </c>
      <c r="AA263" s="13">
        <f t="shared" si="46"/>
        <v>65</v>
      </c>
      <c r="AB263" s="9">
        <f t="shared" si="47"/>
        <v>1.0522222221999999</v>
      </c>
      <c r="AC263" s="9">
        <f t="shared" si="43"/>
        <v>1.0522222221999999</v>
      </c>
      <c r="AD263" s="9">
        <f t="shared" si="48"/>
        <v>1.0522222221999999</v>
      </c>
      <c r="AE263" s="3">
        <f t="shared" si="51"/>
        <v>5</v>
      </c>
      <c r="AH263" s="9"/>
      <c r="AI263" s="1"/>
      <c r="AJ263" s="1"/>
      <c r="AK263" s="3"/>
      <c r="AL263" s="3"/>
      <c r="AM263" s="3"/>
      <c r="AQ263" s="3"/>
      <c r="AR263" s="3"/>
      <c r="AS263" s="3"/>
      <c r="AV263" s="3"/>
      <c r="AW263" s="3"/>
    </row>
    <row r="264" spans="1:49" x14ac:dyDescent="0.2">
      <c r="A264">
        <v>1147</v>
      </c>
      <c r="B264" t="s">
        <v>512</v>
      </c>
      <c r="C264" t="s">
        <v>513</v>
      </c>
      <c r="D264" s="7">
        <v>40057</v>
      </c>
      <c r="E264" t="s">
        <v>264</v>
      </c>
      <c r="F264" t="s">
        <v>23</v>
      </c>
      <c r="G264" t="s">
        <v>506</v>
      </c>
      <c r="H264" t="s">
        <v>266</v>
      </c>
      <c r="I264" t="s">
        <v>213</v>
      </c>
      <c r="J264" t="s">
        <v>38</v>
      </c>
      <c r="K264" t="s">
        <v>38</v>
      </c>
      <c r="L264">
        <v>0</v>
      </c>
      <c r="M264">
        <v>1.67</v>
      </c>
      <c r="N264">
        <v>1146</v>
      </c>
      <c r="O264" s="8">
        <f>VLOOKUP(N264,[1]Dettaglio!$B$9:$F$4144,5,FALSE)</f>
        <v>13141.27</v>
      </c>
      <c r="P264" s="19"/>
      <c r="Q264" s="42"/>
      <c r="R264" s="1">
        <f t="shared" si="42"/>
        <v>1.03725</v>
      </c>
      <c r="S264" s="1">
        <f t="shared" si="44"/>
        <v>1.07</v>
      </c>
      <c r="T264" s="1">
        <f t="shared" si="49"/>
        <v>1.07</v>
      </c>
      <c r="U264" s="3">
        <f t="shared" si="50"/>
        <v>5</v>
      </c>
      <c r="V264" s="10">
        <v>1</v>
      </c>
      <c r="W264" s="10">
        <v>32</v>
      </c>
      <c r="X264" s="11">
        <f t="shared" si="45"/>
        <v>160</v>
      </c>
      <c r="Z264" s="12">
        <v>13</v>
      </c>
      <c r="AA264" s="13">
        <f t="shared" si="46"/>
        <v>65</v>
      </c>
      <c r="AB264" s="9">
        <f t="shared" si="47"/>
        <v>1.0522222221999999</v>
      </c>
      <c r="AC264" s="9">
        <f t="shared" si="43"/>
        <v>1.0522222221999999</v>
      </c>
      <c r="AD264" s="9">
        <f t="shared" si="48"/>
        <v>1.0522222221999999</v>
      </c>
      <c r="AE264" s="3">
        <f t="shared" si="51"/>
        <v>5</v>
      </c>
      <c r="AH264" s="9"/>
      <c r="AI264" s="1"/>
      <c r="AJ264" s="1"/>
      <c r="AK264" s="3"/>
      <c r="AL264" s="3"/>
      <c r="AM264" s="3"/>
      <c r="AQ264" s="3"/>
      <c r="AR264" s="3"/>
      <c r="AS264" s="3"/>
      <c r="AV264" s="3"/>
      <c r="AW264" s="3"/>
    </row>
    <row r="265" spans="1:49" x14ac:dyDescent="0.2">
      <c r="A265">
        <v>2046</v>
      </c>
      <c r="B265" t="s">
        <v>514</v>
      </c>
      <c r="C265" t="s">
        <v>110</v>
      </c>
      <c r="D265" s="7">
        <v>40014</v>
      </c>
      <c r="E265" t="s">
        <v>264</v>
      </c>
      <c r="F265" t="s">
        <v>23</v>
      </c>
      <c r="G265" t="s">
        <v>506</v>
      </c>
      <c r="H265" t="s">
        <v>266</v>
      </c>
      <c r="I265" t="s">
        <v>213</v>
      </c>
      <c r="J265" t="s">
        <v>152</v>
      </c>
      <c r="K265" t="s">
        <v>267</v>
      </c>
      <c r="L265">
        <v>0</v>
      </c>
      <c r="M265">
        <v>5</v>
      </c>
      <c r="N265">
        <v>3624</v>
      </c>
      <c r="O265" s="8">
        <f>VLOOKUP(N265,[1]Dettaglio!$B$9:$F$4144,5,FALSE)</f>
        <v>0</v>
      </c>
      <c r="P265" s="19"/>
      <c r="Q265" s="42"/>
      <c r="R265" s="1">
        <f t="shared" si="42"/>
        <v>1.03725</v>
      </c>
      <c r="S265" s="1">
        <f t="shared" si="44"/>
        <v>1.07</v>
      </c>
      <c r="T265" s="1">
        <f t="shared" si="49"/>
        <v>1.07</v>
      </c>
      <c r="U265" s="3">
        <f t="shared" si="50"/>
        <v>5</v>
      </c>
      <c r="V265" s="10">
        <v>1</v>
      </c>
      <c r="W265" s="10">
        <v>32</v>
      </c>
      <c r="X265" s="11">
        <f t="shared" si="45"/>
        <v>160</v>
      </c>
      <c r="Z265" s="12">
        <v>13</v>
      </c>
      <c r="AA265" s="13">
        <f t="shared" si="46"/>
        <v>65</v>
      </c>
      <c r="AB265" s="9">
        <f t="shared" si="47"/>
        <v>1.0522222221999999</v>
      </c>
      <c r="AC265" s="9">
        <f t="shared" si="43"/>
        <v>1.07</v>
      </c>
      <c r="AD265" s="9">
        <f t="shared" si="48"/>
        <v>1.07</v>
      </c>
      <c r="AE265" s="3">
        <f t="shared" si="51"/>
        <v>5</v>
      </c>
      <c r="AH265" s="9"/>
      <c r="AI265" s="1"/>
      <c r="AJ265" s="1"/>
      <c r="AK265" s="3"/>
      <c r="AL265" s="3"/>
      <c r="AM265" s="3"/>
      <c r="AQ265" s="3"/>
      <c r="AR265" s="3"/>
      <c r="AS265" s="3"/>
      <c r="AV265" s="3"/>
      <c r="AW265" s="3"/>
    </row>
    <row r="266" spans="1:49" x14ac:dyDescent="0.2">
      <c r="A266">
        <v>2058</v>
      </c>
      <c r="B266" t="s">
        <v>515</v>
      </c>
      <c r="C266" t="s">
        <v>54</v>
      </c>
      <c r="D266" s="7">
        <v>40038</v>
      </c>
      <c r="E266" t="s">
        <v>264</v>
      </c>
      <c r="F266" t="s">
        <v>23</v>
      </c>
      <c r="G266" t="s">
        <v>506</v>
      </c>
      <c r="H266" t="s">
        <v>266</v>
      </c>
      <c r="I266" t="s">
        <v>213</v>
      </c>
      <c r="J266" t="s">
        <v>152</v>
      </c>
      <c r="K266" t="s">
        <v>267</v>
      </c>
      <c r="L266">
        <v>0</v>
      </c>
      <c r="M266">
        <v>5</v>
      </c>
      <c r="N266">
        <v>1802</v>
      </c>
      <c r="O266" s="8">
        <f>VLOOKUP(N266,[1]Dettaglio!$B$9:$F$4144,5,FALSE)</f>
        <v>0</v>
      </c>
      <c r="P266" s="19"/>
      <c r="Q266" s="42"/>
      <c r="R266" s="1">
        <f t="shared" si="42"/>
        <v>1.03725</v>
      </c>
      <c r="S266" s="1">
        <f t="shared" si="44"/>
        <v>1.07</v>
      </c>
      <c r="T266" s="1">
        <f t="shared" si="49"/>
        <v>1.07</v>
      </c>
      <c r="U266" s="3">
        <f t="shared" si="50"/>
        <v>5</v>
      </c>
      <c r="V266" s="10">
        <v>1</v>
      </c>
      <c r="W266" s="10">
        <v>32</v>
      </c>
      <c r="X266" s="11">
        <f t="shared" si="45"/>
        <v>160</v>
      </c>
      <c r="Z266" s="12">
        <v>13</v>
      </c>
      <c r="AA266" s="13">
        <f t="shared" si="46"/>
        <v>65</v>
      </c>
      <c r="AB266" s="9">
        <f t="shared" si="47"/>
        <v>1.0522222221999999</v>
      </c>
      <c r="AC266" s="9">
        <f t="shared" si="43"/>
        <v>1.07</v>
      </c>
      <c r="AD266" s="9">
        <f t="shared" si="48"/>
        <v>1.07</v>
      </c>
      <c r="AE266" s="3">
        <f t="shared" si="51"/>
        <v>5</v>
      </c>
      <c r="AH266" s="9"/>
      <c r="AI266" s="1"/>
      <c r="AJ266" s="1"/>
      <c r="AK266" s="3"/>
      <c r="AL266" s="3"/>
      <c r="AM266" s="3"/>
      <c r="AQ266" s="3"/>
      <c r="AR266" s="3"/>
      <c r="AS266" s="3"/>
      <c r="AV266" s="3"/>
      <c r="AW266" s="3"/>
    </row>
    <row r="267" spans="1:49" x14ac:dyDescent="0.2">
      <c r="A267">
        <v>3994</v>
      </c>
      <c r="B267" t="s">
        <v>516</v>
      </c>
      <c r="C267" t="s">
        <v>111</v>
      </c>
      <c r="D267" s="7">
        <v>40086</v>
      </c>
      <c r="E267" t="s">
        <v>264</v>
      </c>
      <c r="F267" t="s">
        <v>23</v>
      </c>
      <c r="G267" t="s">
        <v>506</v>
      </c>
      <c r="H267" t="s">
        <v>266</v>
      </c>
      <c r="I267" t="s">
        <v>213</v>
      </c>
      <c r="J267" t="s">
        <v>152</v>
      </c>
      <c r="K267" t="s">
        <v>267</v>
      </c>
      <c r="L267">
        <v>0</v>
      </c>
      <c r="M267">
        <v>5</v>
      </c>
      <c r="N267">
        <v>3995</v>
      </c>
      <c r="O267" s="8">
        <f>VLOOKUP(N267,[1]Dettaglio!$B$9:$F$4144,5,FALSE)</f>
        <v>0</v>
      </c>
      <c r="P267" s="19"/>
      <c r="Q267" s="42"/>
      <c r="R267" s="1">
        <f t="shared" si="42"/>
        <v>1.03725</v>
      </c>
      <c r="S267" s="1">
        <f t="shared" si="44"/>
        <v>1.07</v>
      </c>
      <c r="T267" s="1">
        <f t="shared" si="49"/>
        <v>1.07</v>
      </c>
      <c r="U267" s="3">
        <f t="shared" si="50"/>
        <v>5</v>
      </c>
      <c r="V267" s="10">
        <v>1</v>
      </c>
      <c r="W267" s="10">
        <v>32</v>
      </c>
      <c r="X267" s="11">
        <f t="shared" si="45"/>
        <v>160</v>
      </c>
      <c r="Z267" s="12">
        <v>13</v>
      </c>
      <c r="AA267" s="13">
        <f t="shared" si="46"/>
        <v>65</v>
      </c>
      <c r="AB267" s="9">
        <f t="shared" si="47"/>
        <v>1.0522222221999999</v>
      </c>
      <c r="AC267" s="9">
        <f t="shared" si="43"/>
        <v>1.07</v>
      </c>
      <c r="AD267" s="9">
        <f t="shared" si="48"/>
        <v>1.07</v>
      </c>
      <c r="AE267" s="3">
        <f t="shared" si="51"/>
        <v>5</v>
      </c>
      <c r="AH267" s="9"/>
      <c r="AI267" s="1"/>
      <c r="AJ267" s="1"/>
      <c r="AK267" s="3"/>
      <c r="AL267" s="3"/>
      <c r="AM267" s="3"/>
      <c r="AQ267" s="3"/>
      <c r="AR267" s="3"/>
      <c r="AS267" s="3"/>
      <c r="AV267" s="3"/>
      <c r="AW267" s="3"/>
    </row>
    <row r="268" spans="1:49" x14ac:dyDescent="0.2">
      <c r="A268">
        <v>1062</v>
      </c>
      <c r="B268" t="s">
        <v>517</v>
      </c>
      <c r="C268" t="s">
        <v>81</v>
      </c>
      <c r="D268" s="7">
        <v>39884</v>
      </c>
      <c r="E268" t="s">
        <v>264</v>
      </c>
      <c r="F268" t="s">
        <v>23</v>
      </c>
      <c r="G268" t="s">
        <v>506</v>
      </c>
      <c r="H268" t="s">
        <v>266</v>
      </c>
      <c r="I268" t="s">
        <v>213</v>
      </c>
      <c r="J268" t="s">
        <v>152</v>
      </c>
      <c r="K268" t="s">
        <v>267</v>
      </c>
      <c r="L268">
        <v>0</v>
      </c>
      <c r="M268">
        <v>5</v>
      </c>
      <c r="N268">
        <v>1061</v>
      </c>
      <c r="O268" s="8">
        <f>VLOOKUP(N268,[1]Dettaglio!$B$9:$F$4144,5,FALSE)</f>
        <v>0</v>
      </c>
      <c r="P268" s="19"/>
      <c r="Q268" s="42"/>
      <c r="R268" s="1">
        <f t="shared" si="42"/>
        <v>1.03725</v>
      </c>
      <c r="S268" s="1">
        <f t="shared" si="44"/>
        <v>1.07</v>
      </c>
      <c r="T268" s="1">
        <f t="shared" si="49"/>
        <v>1.07</v>
      </c>
      <c r="U268" s="3">
        <f t="shared" si="50"/>
        <v>5</v>
      </c>
      <c r="V268" s="10">
        <v>1</v>
      </c>
      <c r="W268" s="10">
        <v>32</v>
      </c>
      <c r="X268" s="11">
        <f t="shared" si="45"/>
        <v>160</v>
      </c>
      <c r="Z268" s="12">
        <v>13</v>
      </c>
      <c r="AA268" s="13">
        <f t="shared" si="46"/>
        <v>65</v>
      </c>
      <c r="AB268" s="9">
        <f t="shared" si="47"/>
        <v>1.0522222221999999</v>
      </c>
      <c r="AC268" s="9">
        <f t="shared" si="43"/>
        <v>1.07</v>
      </c>
      <c r="AD268" s="9">
        <f t="shared" si="48"/>
        <v>1.07</v>
      </c>
      <c r="AE268" s="3">
        <f t="shared" si="51"/>
        <v>5</v>
      </c>
      <c r="AH268" s="9"/>
      <c r="AI268" s="1"/>
      <c r="AJ268" s="1"/>
      <c r="AK268" s="3"/>
      <c r="AL268" s="3"/>
      <c r="AM268" s="3"/>
      <c r="AQ268" s="3"/>
      <c r="AR268" s="3"/>
      <c r="AS268" s="3"/>
      <c r="AV268" s="3"/>
      <c r="AW268" s="3"/>
    </row>
    <row r="269" spans="1:49" x14ac:dyDescent="0.2">
      <c r="A269">
        <v>1066</v>
      </c>
      <c r="B269" t="s">
        <v>518</v>
      </c>
      <c r="C269" t="s">
        <v>49</v>
      </c>
      <c r="D269" s="7">
        <v>39854</v>
      </c>
      <c r="E269" t="s">
        <v>264</v>
      </c>
      <c r="F269" t="s">
        <v>23</v>
      </c>
      <c r="G269" t="s">
        <v>506</v>
      </c>
      <c r="H269" t="s">
        <v>266</v>
      </c>
      <c r="I269" t="s">
        <v>213</v>
      </c>
      <c r="J269" t="s">
        <v>152</v>
      </c>
      <c r="K269" t="s">
        <v>267</v>
      </c>
      <c r="L269">
        <v>0</v>
      </c>
      <c r="M269">
        <v>5</v>
      </c>
      <c r="N269">
        <v>1065</v>
      </c>
      <c r="O269" s="8">
        <f>VLOOKUP(N269,[1]Dettaglio!$B$9:$F$4144,5,FALSE)</f>
        <v>0</v>
      </c>
      <c r="P269" s="19"/>
      <c r="Q269" s="42"/>
      <c r="R269" s="1">
        <f t="shared" si="42"/>
        <v>1.03725</v>
      </c>
      <c r="S269" s="1">
        <f t="shared" si="44"/>
        <v>1.07</v>
      </c>
      <c r="T269" s="1">
        <f t="shared" si="49"/>
        <v>1.07</v>
      </c>
      <c r="U269" s="3">
        <f t="shared" si="50"/>
        <v>5</v>
      </c>
      <c r="V269" s="10">
        <v>1</v>
      </c>
      <c r="W269" s="10">
        <v>32</v>
      </c>
      <c r="X269" s="11">
        <f t="shared" si="45"/>
        <v>160</v>
      </c>
      <c r="Z269" s="12">
        <v>13</v>
      </c>
      <c r="AA269" s="13">
        <f t="shared" si="46"/>
        <v>65</v>
      </c>
      <c r="AB269" s="9">
        <f t="shared" si="47"/>
        <v>1.0522222221999999</v>
      </c>
      <c r="AC269" s="9">
        <f t="shared" si="43"/>
        <v>1.07</v>
      </c>
      <c r="AD269" s="9">
        <f t="shared" si="48"/>
        <v>1.07</v>
      </c>
      <c r="AE269" s="3">
        <f t="shared" si="51"/>
        <v>5</v>
      </c>
      <c r="AH269" s="9"/>
      <c r="AI269" s="1"/>
      <c r="AJ269" s="1"/>
      <c r="AK269" s="3"/>
      <c r="AL269" s="3"/>
      <c r="AM269" s="3"/>
      <c r="AQ269" s="3"/>
      <c r="AR269" s="3"/>
      <c r="AS269" s="3"/>
      <c r="AV269" s="3"/>
      <c r="AW269" s="3"/>
    </row>
    <row r="270" spans="1:49" x14ac:dyDescent="0.2">
      <c r="A270">
        <v>1068</v>
      </c>
      <c r="B270" t="s">
        <v>519</v>
      </c>
      <c r="C270" t="s">
        <v>335</v>
      </c>
      <c r="D270" s="7">
        <v>39830</v>
      </c>
      <c r="E270" t="s">
        <v>264</v>
      </c>
      <c r="F270" t="s">
        <v>23</v>
      </c>
      <c r="G270" t="s">
        <v>506</v>
      </c>
      <c r="H270" t="s">
        <v>266</v>
      </c>
      <c r="I270" t="s">
        <v>213</v>
      </c>
      <c r="J270" t="s">
        <v>392</v>
      </c>
      <c r="K270" t="s">
        <v>392</v>
      </c>
      <c r="L270">
        <v>0</v>
      </c>
      <c r="M270">
        <v>1.87</v>
      </c>
      <c r="N270">
        <v>1067</v>
      </c>
      <c r="O270" s="8">
        <f>VLOOKUP(N270,[1]Dettaglio!$B$9:$F$4144,5,FALSE)</f>
        <v>15099.78</v>
      </c>
      <c r="P270" s="19"/>
      <c r="Q270" s="42"/>
      <c r="R270" s="1">
        <f t="shared" si="42"/>
        <v>1.03725</v>
      </c>
      <c r="S270" s="1">
        <f t="shared" si="44"/>
        <v>1.07</v>
      </c>
      <c r="T270" s="1">
        <f t="shared" si="49"/>
        <v>1.07</v>
      </c>
      <c r="U270" s="3">
        <f t="shared" si="50"/>
        <v>5</v>
      </c>
      <c r="V270" s="10">
        <v>1</v>
      </c>
      <c r="W270" s="10">
        <v>32</v>
      </c>
      <c r="X270" s="11">
        <f t="shared" si="45"/>
        <v>160</v>
      </c>
      <c r="Z270" s="12">
        <v>13</v>
      </c>
      <c r="AA270" s="13">
        <f t="shared" si="46"/>
        <v>65</v>
      </c>
      <c r="AB270" s="9">
        <f t="shared" si="47"/>
        <v>1.0522222221999999</v>
      </c>
      <c r="AC270" s="9">
        <f t="shared" si="43"/>
        <v>1.0522222221999999</v>
      </c>
      <c r="AD270" s="9">
        <f t="shared" si="48"/>
        <v>1.0522222221999999</v>
      </c>
      <c r="AE270" s="3">
        <f t="shared" si="51"/>
        <v>5</v>
      </c>
      <c r="AH270" s="9"/>
      <c r="AI270" s="1"/>
      <c r="AJ270" s="1"/>
      <c r="AK270" s="3"/>
      <c r="AL270" s="3"/>
      <c r="AM270" s="3"/>
      <c r="AQ270" s="3"/>
      <c r="AR270" s="3"/>
      <c r="AS270" s="3"/>
      <c r="AV270" s="3"/>
      <c r="AW270" s="3"/>
    </row>
    <row r="271" spans="1:49" x14ac:dyDescent="0.2">
      <c r="A271">
        <v>4030</v>
      </c>
      <c r="B271" t="s">
        <v>243</v>
      </c>
      <c r="C271" t="s">
        <v>98</v>
      </c>
      <c r="D271" s="7">
        <v>39871</v>
      </c>
      <c r="E271" t="s">
        <v>264</v>
      </c>
      <c r="F271" t="s">
        <v>23</v>
      </c>
      <c r="G271" t="s">
        <v>506</v>
      </c>
      <c r="H271" t="s">
        <v>266</v>
      </c>
      <c r="I271" t="s">
        <v>213</v>
      </c>
      <c r="J271" t="s">
        <v>152</v>
      </c>
      <c r="K271" t="s">
        <v>267</v>
      </c>
      <c r="L271">
        <v>0</v>
      </c>
      <c r="M271">
        <v>5</v>
      </c>
      <c r="N271">
        <v>4029</v>
      </c>
      <c r="O271" s="8">
        <f>VLOOKUP(N271,[1]Dettaglio!$B$9:$F$4144,5,FALSE)</f>
        <v>0</v>
      </c>
      <c r="P271" s="19"/>
      <c r="Q271" s="42"/>
      <c r="R271" s="1">
        <f t="shared" si="42"/>
        <v>1.03725</v>
      </c>
      <c r="S271" s="1">
        <f t="shared" si="44"/>
        <v>1.07</v>
      </c>
      <c r="T271" s="1">
        <f t="shared" si="49"/>
        <v>1.07</v>
      </c>
      <c r="U271" s="3">
        <f t="shared" si="50"/>
        <v>5</v>
      </c>
      <c r="V271" s="10">
        <v>1</v>
      </c>
      <c r="W271" s="10">
        <v>32</v>
      </c>
      <c r="X271" s="11">
        <f t="shared" si="45"/>
        <v>160</v>
      </c>
      <c r="Z271" s="12">
        <v>13</v>
      </c>
      <c r="AA271" s="13">
        <f t="shared" si="46"/>
        <v>65</v>
      </c>
      <c r="AB271" s="9">
        <f t="shared" si="47"/>
        <v>1.0522222221999999</v>
      </c>
      <c r="AC271" s="9">
        <f t="shared" si="43"/>
        <v>1.07</v>
      </c>
      <c r="AD271" s="9">
        <f t="shared" si="48"/>
        <v>1.07</v>
      </c>
      <c r="AE271" s="3">
        <f t="shared" si="51"/>
        <v>5</v>
      </c>
      <c r="AH271" s="9"/>
      <c r="AI271" s="1"/>
      <c r="AJ271" s="1"/>
      <c r="AK271" s="3"/>
      <c r="AL271" s="3"/>
      <c r="AM271" s="3"/>
      <c r="AQ271" s="3"/>
      <c r="AR271" s="3"/>
      <c r="AS271" s="3"/>
      <c r="AV271" s="3"/>
      <c r="AW271" s="3"/>
    </row>
    <row r="272" spans="1:49" x14ac:dyDescent="0.2">
      <c r="A272">
        <v>4042</v>
      </c>
      <c r="B272" t="s">
        <v>403</v>
      </c>
      <c r="C272" t="s">
        <v>47</v>
      </c>
      <c r="D272" s="7">
        <v>39917</v>
      </c>
      <c r="E272" t="s">
        <v>264</v>
      </c>
      <c r="F272" t="s">
        <v>23</v>
      </c>
      <c r="G272" t="s">
        <v>506</v>
      </c>
      <c r="H272" t="s">
        <v>292</v>
      </c>
      <c r="I272" t="s">
        <v>213</v>
      </c>
      <c r="J272" t="s">
        <v>520</v>
      </c>
      <c r="K272" t="s">
        <v>520</v>
      </c>
      <c r="L272">
        <v>0</v>
      </c>
      <c r="M272">
        <v>2.2000000000000002</v>
      </c>
      <c r="N272">
        <v>1520</v>
      </c>
      <c r="O272" s="8">
        <f>VLOOKUP(N272,[1]Dettaglio!$B$9:$F$4144,5,FALSE)</f>
        <v>17871.21</v>
      </c>
      <c r="P272" s="19"/>
      <c r="Q272" s="42"/>
      <c r="R272" s="1">
        <f t="shared" ref="R272:R335" si="52">0.000000003639*Q272^2+1.03725</f>
        <v>1.03725</v>
      </c>
      <c r="S272" s="1">
        <f t="shared" si="44"/>
        <v>1.07</v>
      </c>
      <c r="T272" s="1">
        <f t="shared" si="49"/>
        <v>1.07</v>
      </c>
      <c r="U272" s="3">
        <f t="shared" si="50"/>
        <v>5</v>
      </c>
      <c r="V272" s="10">
        <v>1</v>
      </c>
      <c r="W272" s="10">
        <v>32</v>
      </c>
      <c r="X272" s="11">
        <f t="shared" si="45"/>
        <v>160</v>
      </c>
      <c r="Z272" s="12">
        <v>13</v>
      </c>
      <c r="AA272" s="13">
        <f t="shared" si="46"/>
        <v>65</v>
      </c>
      <c r="AB272" s="9">
        <f t="shared" si="47"/>
        <v>1.0522222221999999</v>
      </c>
      <c r="AC272" s="9">
        <f t="shared" si="43"/>
        <v>1.0522222221999999</v>
      </c>
      <c r="AD272" s="9">
        <f t="shared" si="48"/>
        <v>1.0522222221999999</v>
      </c>
      <c r="AE272" s="3">
        <f t="shared" si="51"/>
        <v>5</v>
      </c>
      <c r="AH272" s="9"/>
      <c r="AI272" s="1"/>
      <c r="AJ272" s="1"/>
      <c r="AK272" s="3"/>
      <c r="AL272" s="3"/>
      <c r="AM272" s="3"/>
      <c r="AQ272" s="3"/>
      <c r="AR272" s="3"/>
      <c r="AS272" s="3"/>
      <c r="AV272" s="3"/>
      <c r="AW272" s="3"/>
    </row>
    <row r="273" spans="1:49" x14ac:dyDescent="0.2">
      <c r="A273">
        <v>1143</v>
      </c>
      <c r="B273" t="s">
        <v>521</v>
      </c>
      <c r="C273" t="s">
        <v>86</v>
      </c>
      <c r="D273" s="7">
        <v>40003</v>
      </c>
      <c r="E273" t="s">
        <v>264</v>
      </c>
      <c r="F273" t="s">
        <v>23</v>
      </c>
      <c r="G273" t="s">
        <v>506</v>
      </c>
      <c r="H273" t="s">
        <v>292</v>
      </c>
      <c r="I273" t="s">
        <v>213</v>
      </c>
      <c r="J273" t="s">
        <v>152</v>
      </c>
      <c r="K273" t="s">
        <v>267</v>
      </c>
      <c r="L273">
        <v>0</v>
      </c>
      <c r="M273">
        <v>5</v>
      </c>
      <c r="N273">
        <v>1142</v>
      </c>
      <c r="O273" s="8">
        <f>VLOOKUP(N273,[1]Dettaglio!$B$9:$F$4144,5,FALSE)</f>
        <v>0</v>
      </c>
      <c r="P273" s="19"/>
      <c r="Q273" s="42"/>
      <c r="R273" s="1">
        <f t="shared" si="52"/>
        <v>1.03725</v>
      </c>
      <c r="S273" s="1">
        <f t="shared" si="44"/>
        <v>1.07</v>
      </c>
      <c r="T273" s="1">
        <f t="shared" si="49"/>
        <v>1.07</v>
      </c>
      <c r="U273" s="3">
        <f t="shared" si="50"/>
        <v>5</v>
      </c>
      <c r="V273" s="10">
        <v>1</v>
      </c>
      <c r="W273" s="10">
        <v>32</v>
      </c>
      <c r="X273" s="11">
        <f t="shared" si="45"/>
        <v>160</v>
      </c>
      <c r="Z273" s="12">
        <v>13</v>
      </c>
      <c r="AA273" s="13">
        <f t="shared" si="46"/>
        <v>65</v>
      </c>
      <c r="AB273" s="9">
        <f t="shared" si="47"/>
        <v>1.0522222221999999</v>
      </c>
      <c r="AC273" s="9">
        <f t="shared" ref="AC273:AC336" si="53">IF(O273&lt;3000,1.07,AB273)</f>
        <v>1.07</v>
      </c>
      <c r="AD273" s="9">
        <f t="shared" si="48"/>
        <v>1.07</v>
      </c>
      <c r="AE273" s="3">
        <f t="shared" si="51"/>
        <v>5</v>
      </c>
      <c r="AH273" s="9"/>
      <c r="AI273" s="1"/>
      <c r="AJ273" s="1"/>
      <c r="AK273" s="3"/>
      <c r="AL273" s="3"/>
      <c r="AM273" s="3"/>
      <c r="AQ273" s="3"/>
      <c r="AR273" s="3"/>
      <c r="AS273" s="3"/>
      <c r="AV273" s="3"/>
      <c r="AW273" s="3"/>
    </row>
    <row r="274" spans="1:49" x14ac:dyDescent="0.2">
      <c r="A274">
        <v>1035</v>
      </c>
      <c r="B274" t="s">
        <v>522</v>
      </c>
      <c r="C274" t="s">
        <v>54</v>
      </c>
      <c r="D274" s="7">
        <v>39867</v>
      </c>
      <c r="E274" t="s">
        <v>264</v>
      </c>
      <c r="F274" t="s">
        <v>23</v>
      </c>
      <c r="G274" t="s">
        <v>506</v>
      </c>
      <c r="H274" t="s">
        <v>292</v>
      </c>
      <c r="I274" t="s">
        <v>213</v>
      </c>
      <c r="J274" t="s">
        <v>523</v>
      </c>
      <c r="K274" t="s">
        <v>523</v>
      </c>
      <c r="L274">
        <v>0</v>
      </c>
      <c r="M274">
        <v>1.2</v>
      </c>
      <c r="N274">
        <v>1034</v>
      </c>
      <c r="O274" s="8">
        <f>VLOOKUP(N274,[1]Dettaglio!$B$9:$F$4144,5,FALSE)</f>
        <v>6604.02</v>
      </c>
      <c r="P274" s="19"/>
      <c r="Q274" s="42"/>
      <c r="R274" s="1">
        <f t="shared" si="52"/>
        <v>1.03725</v>
      </c>
      <c r="S274" s="1">
        <f t="shared" si="44"/>
        <v>1.07</v>
      </c>
      <c r="T274" s="1">
        <f t="shared" si="49"/>
        <v>1.07</v>
      </c>
      <c r="U274" s="3">
        <f t="shared" si="50"/>
        <v>5</v>
      </c>
      <c r="V274" s="10">
        <v>1</v>
      </c>
      <c r="W274" s="10">
        <v>32</v>
      </c>
      <c r="X274" s="11">
        <f t="shared" si="45"/>
        <v>160</v>
      </c>
      <c r="Z274" s="12">
        <v>13</v>
      </c>
      <c r="AA274" s="13">
        <f t="shared" si="46"/>
        <v>65</v>
      </c>
      <c r="AB274" s="9">
        <f t="shared" si="47"/>
        <v>1.0522222221999999</v>
      </c>
      <c r="AC274" s="9">
        <f t="shared" si="53"/>
        <v>1.0522222221999999</v>
      </c>
      <c r="AD274" s="9">
        <f t="shared" si="48"/>
        <v>1.0522222221999999</v>
      </c>
      <c r="AE274" s="3">
        <f t="shared" si="51"/>
        <v>5</v>
      </c>
      <c r="AH274" s="9"/>
      <c r="AI274" s="1"/>
      <c r="AJ274" s="1"/>
      <c r="AK274" s="3"/>
      <c r="AL274" s="3"/>
      <c r="AM274" s="3"/>
      <c r="AQ274" s="3"/>
      <c r="AR274" s="3"/>
      <c r="AS274" s="3"/>
      <c r="AV274" s="3"/>
      <c r="AW274" s="3"/>
    </row>
    <row r="275" spans="1:49" x14ac:dyDescent="0.2">
      <c r="A275">
        <v>2115</v>
      </c>
      <c r="B275" t="s">
        <v>524</v>
      </c>
      <c r="C275" t="s">
        <v>194</v>
      </c>
      <c r="D275" s="7">
        <v>40120</v>
      </c>
      <c r="E275" t="s">
        <v>264</v>
      </c>
      <c r="F275" t="s">
        <v>23</v>
      </c>
      <c r="G275" t="s">
        <v>506</v>
      </c>
      <c r="H275" t="s">
        <v>292</v>
      </c>
      <c r="I275" t="s">
        <v>213</v>
      </c>
      <c r="J275" t="s">
        <v>152</v>
      </c>
      <c r="K275" t="s">
        <v>267</v>
      </c>
      <c r="L275">
        <v>0</v>
      </c>
      <c r="M275">
        <v>5</v>
      </c>
      <c r="N275">
        <v>2114</v>
      </c>
      <c r="O275" s="8">
        <f>VLOOKUP(N275,[1]Dettaglio!$B$9:$F$4144,5,FALSE)</f>
        <v>0</v>
      </c>
      <c r="P275" s="19"/>
      <c r="Q275" s="42"/>
      <c r="R275" s="1">
        <f t="shared" si="52"/>
        <v>1.03725</v>
      </c>
      <c r="S275" s="1">
        <f t="shared" si="44"/>
        <v>1.07</v>
      </c>
      <c r="T275" s="1">
        <f t="shared" si="49"/>
        <v>1.07</v>
      </c>
      <c r="U275" s="3">
        <f t="shared" si="50"/>
        <v>5</v>
      </c>
      <c r="V275" s="10">
        <v>1</v>
      </c>
      <c r="W275" s="10">
        <v>32</v>
      </c>
      <c r="X275" s="11">
        <f t="shared" si="45"/>
        <v>160</v>
      </c>
      <c r="Z275" s="12">
        <v>13</v>
      </c>
      <c r="AA275" s="13">
        <f t="shared" si="46"/>
        <v>65</v>
      </c>
      <c r="AB275" s="9">
        <f t="shared" si="47"/>
        <v>1.0522222221999999</v>
      </c>
      <c r="AC275" s="9">
        <f t="shared" si="53"/>
        <v>1.07</v>
      </c>
      <c r="AD275" s="9">
        <f t="shared" si="48"/>
        <v>1.07</v>
      </c>
      <c r="AE275" s="3">
        <f t="shared" si="51"/>
        <v>5</v>
      </c>
      <c r="AH275" s="9"/>
      <c r="AI275" s="1"/>
      <c r="AJ275" s="1"/>
      <c r="AK275" s="3"/>
      <c r="AL275" s="3"/>
      <c r="AM275" s="3"/>
      <c r="AQ275" s="3"/>
      <c r="AR275" s="3"/>
      <c r="AS275" s="3"/>
      <c r="AV275" s="3"/>
      <c r="AW275" s="3"/>
    </row>
    <row r="276" spans="1:49" x14ac:dyDescent="0.2">
      <c r="A276">
        <v>1078</v>
      </c>
      <c r="B276" t="s">
        <v>525</v>
      </c>
      <c r="C276" t="s">
        <v>526</v>
      </c>
      <c r="D276" s="7">
        <v>39970</v>
      </c>
      <c r="E276" t="s">
        <v>264</v>
      </c>
      <c r="F276" t="s">
        <v>23</v>
      </c>
      <c r="G276" t="s">
        <v>506</v>
      </c>
      <c r="H276" t="s">
        <v>292</v>
      </c>
      <c r="I276" t="s">
        <v>213</v>
      </c>
      <c r="J276" t="s">
        <v>527</v>
      </c>
      <c r="K276" t="s">
        <v>527</v>
      </c>
      <c r="L276">
        <v>0</v>
      </c>
      <c r="M276">
        <v>1.56</v>
      </c>
      <c r="N276">
        <v>1077</v>
      </c>
      <c r="O276" s="8">
        <f>VLOOKUP(N276,[1]Dettaglio!$B$9:$F$4144,5,FALSE)</f>
        <v>11947.22</v>
      </c>
      <c r="P276" s="19"/>
      <c r="Q276" s="42"/>
      <c r="R276" s="1">
        <f t="shared" si="52"/>
        <v>1.03725</v>
      </c>
      <c r="S276" s="1">
        <f t="shared" si="44"/>
        <v>1.07</v>
      </c>
      <c r="T276" s="1">
        <f t="shared" si="49"/>
        <v>1.07</v>
      </c>
      <c r="U276" s="3">
        <f t="shared" si="50"/>
        <v>5</v>
      </c>
      <c r="V276" s="10">
        <v>1</v>
      </c>
      <c r="W276" s="10">
        <v>32</v>
      </c>
      <c r="X276" s="11">
        <f t="shared" si="45"/>
        <v>160</v>
      </c>
      <c r="Z276" s="12">
        <v>13</v>
      </c>
      <c r="AA276" s="13">
        <f t="shared" si="46"/>
        <v>65</v>
      </c>
      <c r="AB276" s="9">
        <f t="shared" si="47"/>
        <v>1.0522222221999999</v>
      </c>
      <c r="AC276" s="9">
        <f t="shared" si="53"/>
        <v>1.0522222221999999</v>
      </c>
      <c r="AD276" s="9">
        <f t="shared" si="48"/>
        <v>1.0522222221999999</v>
      </c>
      <c r="AE276" s="3">
        <f t="shared" si="51"/>
        <v>5</v>
      </c>
      <c r="AH276" s="9"/>
      <c r="AI276" s="1"/>
      <c r="AJ276" s="1"/>
      <c r="AK276" s="3"/>
      <c r="AL276" s="3"/>
      <c r="AM276" s="3"/>
      <c r="AQ276" s="3"/>
      <c r="AR276" s="3"/>
      <c r="AS276" s="3"/>
      <c r="AV276" s="3"/>
      <c r="AW276" s="3"/>
    </row>
    <row r="277" spans="1:49" x14ac:dyDescent="0.2">
      <c r="A277">
        <v>2012</v>
      </c>
      <c r="B277" t="s">
        <v>528</v>
      </c>
      <c r="C277" t="s">
        <v>114</v>
      </c>
      <c r="D277" s="7">
        <v>40064</v>
      </c>
      <c r="E277" t="s">
        <v>264</v>
      </c>
      <c r="F277" t="s">
        <v>23</v>
      </c>
      <c r="G277" t="s">
        <v>506</v>
      </c>
      <c r="H277" t="s">
        <v>292</v>
      </c>
      <c r="I277" t="s">
        <v>213</v>
      </c>
      <c r="J277" t="s">
        <v>152</v>
      </c>
      <c r="K277" t="s">
        <v>267</v>
      </c>
      <c r="L277">
        <v>0</v>
      </c>
      <c r="M277">
        <v>5</v>
      </c>
      <c r="N277">
        <v>3774</v>
      </c>
      <c r="O277" s="8">
        <f>VLOOKUP(N277,[1]Dettaglio!$B$9:$F$4144,5,FALSE)</f>
        <v>0</v>
      </c>
      <c r="P277" s="19"/>
      <c r="Q277" s="42"/>
      <c r="R277" s="1">
        <f t="shared" si="52"/>
        <v>1.03725</v>
      </c>
      <c r="S277" s="1">
        <f t="shared" si="44"/>
        <v>1.07</v>
      </c>
      <c r="T277" s="1">
        <f t="shared" si="49"/>
        <v>1.07</v>
      </c>
      <c r="U277" s="3">
        <f t="shared" si="50"/>
        <v>5</v>
      </c>
      <c r="V277" s="10">
        <v>1</v>
      </c>
      <c r="W277" s="10">
        <v>32</v>
      </c>
      <c r="X277" s="11">
        <f t="shared" si="45"/>
        <v>160</v>
      </c>
      <c r="Z277" s="12">
        <v>13</v>
      </c>
      <c r="AA277" s="13">
        <f t="shared" si="46"/>
        <v>65</v>
      </c>
      <c r="AB277" s="9">
        <f t="shared" si="47"/>
        <v>1.0522222221999999</v>
      </c>
      <c r="AC277" s="9">
        <f t="shared" si="53"/>
        <v>1.07</v>
      </c>
      <c r="AD277" s="9">
        <f t="shared" si="48"/>
        <v>1.07</v>
      </c>
      <c r="AE277" s="3">
        <f t="shared" si="51"/>
        <v>5</v>
      </c>
      <c r="AH277" s="9"/>
      <c r="AI277" s="1"/>
      <c r="AJ277" s="1"/>
      <c r="AK277" s="3"/>
      <c r="AL277" s="3"/>
      <c r="AM277" s="3"/>
      <c r="AQ277" s="3"/>
      <c r="AR277" s="3"/>
      <c r="AS277" s="3"/>
      <c r="AV277" s="3"/>
      <c r="AW277" s="3"/>
    </row>
    <row r="278" spans="1:49" x14ac:dyDescent="0.2">
      <c r="A278">
        <v>1218</v>
      </c>
      <c r="B278" t="s">
        <v>529</v>
      </c>
      <c r="C278" t="s">
        <v>530</v>
      </c>
      <c r="D278" s="7">
        <v>40025</v>
      </c>
      <c r="E278" t="s">
        <v>264</v>
      </c>
      <c r="F278" t="s">
        <v>23</v>
      </c>
      <c r="G278" t="s">
        <v>506</v>
      </c>
      <c r="H278" t="s">
        <v>292</v>
      </c>
      <c r="I278" t="s">
        <v>213</v>
      </c>
      <c r="J278" t="s">
        <v>152</v>
      </c>
      <c r="K278" t="s">
        <v>267</v>
      </c>
      <c r="L278">
        <v>0</v>
      </c>
      <c r="M278">
        <v>5</v>
      </c>
      <c r="N278">
        <v>1217</v>
      </c>
      <c r="O278" s="8">
        <f>VLOOKUP(N278,[1]Dettaglio!$B$9:$F$4144,5,FALSE)</f>
        <v>0</v>
      </c>
      <c r="P278" s="19"/>
      <c r="Q278" s="42"/>
      <c r="R278" s="1">
        <f t="shared" si="52"/>
        <v>1.03725</v>
      </c>
      <c r="S278" s="1">
        <f t="shared" ref="S278:S341" si="54">IF(Q278&lt;3000,1.07,R278)</f>
        <v>1.07</v>
      </c>
      <c r="T278" s="1">
        <f t="shared" si="49"/>
        <v>1.07</v>
      </c>
      <c r="U278" s="3">
        <f t="shared" si="50"/>
        <v>5</v>
      </c>
      <c r="V278" s="10">
        <v>1</v>
      </c>
      <c r="W278" s="10">
        <v>32</v>
      </c>
      <c r="X278" s="11">
        <f t="shared" ref="X278:X341" si="55">V278*W278*U278</f>
        <v>160</v>
      </c>
      <c r="Z278" s="12">
        <v>13</v>
      </c>
      <c r="AA278" s="13">
        <f t="shared" ref="AA278:AA341" si="56">U278*V278*Z278</f>
        <v>65</v>
      </c>
      <c r="AB278" s="9">
        <f t="shared" si="47"/>
        <v>1.0522222221999999</v>
      </c>
      <c r="AC278" s="9">
        <f t="shared" si="53"/>
        <v>1.07</v>
      </c>
      <c r="AD278" s="9">
        <f t="shared" si="48"/>
        <v>1.07</v>
      </c>
      <c r="AE278" s="3">
        <f t="shared" si="51"/>
        <v>5</v>
      </c>
      <c r="AH278" s="9"/>
      <c r="AI278" s="1"/>
      <c r="AJ278" s="1"/>
      <c r="AK278" s="3"/>
      <c r="AL278" s="3"/>
      <c r="AM278" s="3"/>
      <c r="AQ278" s="3"/>
      <c r="AR278" s="3"/>
      <c r="AS278" s="3"/>
      <c r="AV278" s="3"/>
      <c r="AW278" s="3"/>
    </row>
    <row r="279" spans="1:49" x14ac:dyDescent="0.2">
      <c r="A279">
        <v>1149</v>
      </c>
      <c r="B279" t="s">
        <v>531</v>
      </c>
      <c r="C279" t="s">
        <v>45</v>
      </c>
      <c r="D279" s="7">
        <v>40054</v>
      </c>
      <c r="E279" t="s">
        <v>264</v>
      </c>
      <c r="F279" t="s">
        <v>23</v>
      </c>
      <c r="G279" t="s">
        <v>506</v>
      </c>
      <c r="H279" t="s">
        <v>292</v>
      </c>
      <c r="I279" t="s">
        <v>213</v>
      </c>
      <c r="J279" t="s">
        <v>152</v>
      </c>
      <c r="K279" t="s">
        <v>267</v>
      </c>
      <c r="L279">
        <v>0</v>
      </c>
      <c r="M279">
        <v>5</v>
      </c>
      <c r="N279">
        <v>1148</v>
      </c>
      <c r="O279" s="8">
        <f>VLOOKUP(N279,[1]Dettaglio!$B$9:$F$4144,5,FALSE)</f>
        <v>0</v>
      </c>
      <c r="P279" s="19"/>
      <c r="Q279" s="42"/>
      <c r="R279" s="1">
        <f t="shared" si="52"/>
        <v>1.03725</v>
      </c>
      <c r="S279" s="1">
        <f t="shared" si="54"/>
        <v>1.07</v>
      </c>
      <c r="T279" s="1">
        <f t="shared" si="49"/>
        <v>1.07</v>
      </c>
      <c r="U279" s="3">
        <f t="shared" si="50"/>
        <v>5</v>
      </c>
      <c r="V279" s="10">
        <v>1</v>
      </c>
      <c r="W279" s="10">
        <v>32</v>
      </c>
      <c r="X279" s="11">
        <f t="shared" si="55"/>
        <v>160</v>
      </c>
      <c r="Z279" s="12">
        <v>13</v>
      </c>
      <c r="AA279" s="13">
        <f t="shared" si="56"/>
        <v>65</v>
      </c>
      <c r="AB279" s="9">
        <f t="shared" ref="AB279:AB342" si="57">0.0000000038*Q279^2-0.0000054444*Q279+1.0522222222</f>
        <v>1.0522222221999999</v>
      </c>
      <c r="AC279" s="9">
        <f t="shared" si="53"/>
        <v>1.07</v>
      </c>
      <c r="AD279" s="9">
        <f t="shared" ref="AD279:AD342" si="58">IF(AC279&gt;5,5,AC279)</f>
        <v>1.07</v>
      </c>
      <c r="AE279" s="3">
        <f t="shared" si="51"/>
        <v>5</v>
      </c>
      <c r="AH279" s="9"/>
      <c r="AI279" s="1"/>
      <c r="AJ279" s="1"/>
      <c r="AK279" s="3"/>
      <c r="AL279" s="3"/>
      <c r="AM279" s="3"/>
      <c r="AQ279" s="3"/>
      <c r="AR279" s="3"/>
      <c r="AS279" s="3"/>
      <c r="AV279" s="3"/>
      <c r="AW279" s="3"/>
    </row>
    <row r="280" spans="1:49" x14ac:dyDescent="0.2">
      <c r="A280">
        <v>1220</v>
      </c>
      <c r="B280" t="s">
        <v>532</v>
      </c>
      <c r="C280" t="s">
        <v>533</v>
      </c>
      <c r="D280" s="7">
        <v>40163</v>
      </c>
      <c r="E280" t="s">
        <v>264</v>
      </c>
      <c r="F280" t="s">
        <v>23</v>
      </c>
      <c r="G280" t="s">
        <v>506</v>
      </c>
      <c r="H280" t="s">
        <v>292</v>
      </c>
      <c r="I280" t="s">
        <v>213</v>
      </c>
      <c r="J280" t="s">
        <v>534</v>
      </c>
      <c r="K280" t="s">
        <v>534</v>
      </c>
      <c r="L280">
        <v>0</v>
      </c>
      <c r="M280">
        <v>2.84</v>
      </c>
      <c r="N280">
        <v>1219</v>
      </c>
      <c r="O280" s="8">
        <f>VLOOKUP(N280,[1]Dettaglio!$B$9:$F$4144,5,FALSE)</f>
        <v>22272.76</v>
      </c>
      <c r="P280" s="19"/>
      <c r="Q280" s="42"/>
      <c r="R280" s="1">
        <f t="shared" si="52"/>
        <v>1.03725</v>
      </c>
      <c r="S280" s="1">
        <f t="shared" si="54"/>
        <v>1.07</v>
      </c>
      <c r="T280" s="1">
        <f t="shared" si="49"/>
        <v>1.07</v>
      </c>
      <c r="U280" s="3">
        <f t="shared" si="50"/>
        <v>5</v>
      </c>
      <c r="V280" s="10">
        <v>1</v>
      </c>
      <c r="W280" s="10">
        <v>32</v>
      </c>
      <c r="X280" s="11">
        <f t="shared" si="55"/>
        <v>160</v>
      </c>
      <c r="Z280" s="12">
        <v>13</v>
      </c>
      <c r="AA280" s="13">
        <f t="shared" si="56"/>
        <v>65</v>
      </c>
      <c r="AB280" s="9">
        <f t="shared" si="57"/>
        <v>1.0522222221999999</v>
      </c>
      <c r="AC280" s="9">
        <f t="shared" si="53"/>
        <v>1.0522222221999999</v>
      </c>
      <c r="AD280" s="9">
        <f t="shared" si="58"/>
        <v>1.0522222221999999</v>
      </c>
      <c r="AE280" s="3">
        <f t="shared" si="51"/>
        <v>5</v>
      </c>
      <c r="AH280" s="9"/>
      <c r="AI280" s="1"/>
      <c r="AJ280" s="1"/>
      <c r="AK280" s="3"/>
      <c r="AL280" s="3"/>
      <c r="AM280" s="3"/>
      <c r="AQ280" s="3"/>
      <c r="AR280" s="3"/>
      <c r="AS280" s="3"/>
      <c r="AV280" s="3"/>
      <c r="AW280" s="3"/>
    </row>
    <row r="281" spans="1:49" x14ac:dyDescent="0.2">
      <c r="A281">
        <v>1064</v>
      </c>
      <c r="B281" t="s">
        <v>535</v>
      </c>
      <c r="C281" t="s">
        <v>536</v>
      </c>
      <c r="D281" s="7">
        <v>39932</v>
      </c>
      <c r="E281" t="s">
        <v>264</v>
      </c>
      <c r="F281" t="s">
        <v>23</v>
      </c>
      <c r="G281" t="s">
        <v>506</v>
      </c>
      <c r="H281" t="s">
        <v>292</v>
      </c>
      <c r="I281" t="s">
        <v>213</v>
      </c>
      <c r="J281" t="s">
        <v>283</v>
      </c>
      <c r="K281" t="s">
        <v>283</v>
      </c>
      <c r="L281">
        <v>0</v>
      </c>
      <c r="M281">
        <v>2.09</v>
      </c>
      <c r="N281">
        <v>1063</v>
      </c>
      <c r="O281" s="8">
        <f>VLOOKUP(N281,[1]Dettaglio!$B$9:$F$4144,5,FALSE)</f>
        <v>17022.5</v>
      </c>
      <c r="P281" s="19"/>
      <c r="Q281" s="42"/>
      <c r="R281" s="1">
        <f t="shared" si="52"/>
        <v>1.03725</v>
      </c>
      <c r="S281" s="1">
        <f t="shared" si="54"/>
        <v>1.07</v>
      </c>
      <c r="T281" s="1">
        <f t="shared" si="49"/>
        <v>1.07</v>
      </c>
      <c r="U281" s="3">
        <f t="shared" si="50"/>
        <v>5</v>
      </c>
      <c r="V281" s="10">
        <v>1</v>
      </c>
      <c r="W281" s="10">
        <v>32</v>
      </c>
      <c r="X281" s="11">
        <f t="shared" si="55"/>
        <v>160</v>
      </c>
      <c r="Z281" s="12">
        <v>13</v>
      </c>
      <c r="AA281" s="13">
        <f t="shared" si="56"/>
        <v>65</v>
      </c>
      <c r="AB281" s="9">
        <f t="shared" si="57"/>
        <v>1.0522222221999999</v>
      </c>
      <c r="AC281" s="9">
        <f t="shared" si="53"/>
        <v>1.0522222221999999</v>
      </c>
      <c r="AD281" s="9">
        <f t="shared" si="58"/>
        <v>1.0522222221999999</v>
      </c>
      <c r="AE281" s="3">
        <f t="shared" si="51"/>
        <v>5</v>
      </c>
      <c r="AH281" s="9"/>
      <c r="AI281" s="1"/>
      <c r="AJ281" s="1"/>
      <c r="AK281" s="3"/>
      <c r="AL281" s="3"/>
      <c r="AM281" s="3"/>
      <c r="AQ281" s="3"/>
      <c r="AR281" s="3"/>
      <c r="AS281" s="3"/>
      <c r="AV281" s="3"/>
      <c r="AW281" s="3"/>
    </row>
    <row r="282" spans="1:49" x14ac:dyDescent="0.2">
      <c r="A282">
        <v>1129</v>
      </c>
      <c r="B282" t="s">
        <v>537</v>
      </c>
      <c r="C282" t="s">
        <v>49</v>
      </c>
      <c r="D282" s="7">
        <v>40168</v>
      </c>
      <c r="E282" t="s">
        <v>264</v>
      </c>
      <c r="F282" t="s">
        <v>23</v>
      </c>
      <c r="G282" t="s">
        <v>506</v>
      </c>
      <c r="H282" t="s">
        <v>292</v>
      </c>
      <c r="I282" t="s">
        <v>213</v>
      </c>
      <c r="J282" t="s">
        <v>538</v>
      </c>
      <c r="K282" t="s">
        <v>538</v>
      </c>
      <c r="L282">
        <v>0</v>
      </c>
      <c r="M282">
        <v>1.23</v>
      </c>
      <c r="N282">
        <v>1128</v>
      </c>
      <c r="O282" s="8">
        <f>VLOOKUP(N282,[1]Dettaglio!$B$9:$F$4144,5,FALSE)</f>
        <v>7280.66</v>
      </c>
      <c r="P282" s="19"/>
      <c r="Q282" s="42"/>
      <c r="R282" s="1">
        <f t="shared" si="52"/>
        <v>1.03725</v>
      </c>
      <c r="S282" s="1">
        <f t="shared" si="54"/>
        <v>1.07</v>
      </c>
      <c r="T282" s="1">
        <f t="shared" si="49"/>
        <v>1.07</v>
      </c>
      <c r="U282" s="3">
        <f t="shared" si="50"/>
        <v>5</v>
      </c>
      <c r="V282" s="10">
        <v>1</v>
      </c>
      <c r="W282" s="10">
        <v>32</v>
      </c>
      <c r="X282" s="11">
        <f t="shared" si="55"/>
        <v>160</v>
      </c>
      <c r="Z282" s="12">
        <v>13</v>
      </c>
      <c r="AA282" s="13">
        <f t="shared" si="56"/>
        <v>65</v>
      </c>
      <c r="AB282" s="9">
        <f t="shared" si="57"/>
        <v>1.0522222221999999</v>
      </c>
      <c r="AC282" s="9">
        <f t="shared" si="53"/>
        <v>1.0522222221999999</v>
      </c>
      <c r="AD282" s="9">
        <f t="shared" si="58"/>
        <v>1.0522222221999999</v>
      </c>
      <c r="AE282" s="3">
        <f t="shared" si="51"/>
        <v>5</v>
      </c>
      <c r="AH282" s="9"/>
      <c r="AI282" s="1"/>
      <c r="AJ282" s="1"/>
      <c r="AK282" s="3"/>
      <c r="AL282" s="3"/>
      <c r="AM282" s="3"/>
      <c r="AQ282" s="3"/>
      <c r="AR282" s="3"/>
      <c r="AS282" s="3"/>
      <c r="AV282" s="3"/>
      <c r="AW282" s="3"/>
    </row>
    <row r="283" spans="1:49" x14ac:dyDescent="0.2">
      <c r="A283">
        <v>2074</v>
      </c>
      <c r="B283" t="s">
        <v>112</v>
      </c>
      <c r="C283" t="s">
        <v>27</v>
      </c>
      <c r="D283" s="7">
        <v>39938</v>
      </c>
      <c r="E283" t="s">
        <v>264</v>
      </c>
      <c r="F283" t="s">
        <v>23</v>
      </c>
      <c r="G283" t="s">
        <v>506</v>
      </c>
      <c r="H283" t="s">
        <v>292</v>
      </c>
      <c r="I283" t="s">
        <v>213</v>
      </c>
      <c r="J283" t="s">
        <v>539</v>
      </c>
      <c r="K283" t="s">
        <v>539</v>
      </c>
      <c r="L283">
        <v>0</v>
      </c>
      <c r="M283">
        <v>2.69</v>
      </c>
      <c r="N283">
        <v>2073</v>
      </c>
      <c r="O283" s="8">
        <f>VLOOKUP(N283,[1]Dettaglio!$B$9:$F$4144,5,FALSE)</f>
        <v>21327.97</v>
      </c>
      <c r="P283" s="19"/>
      <c r="Q283" s="42"/>
      <c r="R283" s="1">
        <f t="shared" si="52"/>
        <v>1.03725</v>
      </c>
      <c r="S283" s="1">
        <f t="shared" si="54"/>
        <v>1.07</v>
      </c>
      <c r="T283" s="1">
        <f t="shared" si="49"/>
        <v>1.07</v>
      </c>
      <c r="U283" s="3">
        <f t="shared" si="50"/>
        <v>5</v>
      </c>
      <c r="V283" s="10">
        <v>1</v>
      </c>
      <c r="W283" s="10">
        <v>32</v>
      </c>
      <c r="X283" s="11">
        <f t="shared" si="55"/>
        <v>160</v>
      </c>
      <c r="Z283" s="12">
        <v>13</v>
      </c>
      <c r="AA283" s="13">
        <f t="shared" si="56"/>
        <v>65</v>
      </c>
      <c r="AB283" s="9">
        <f t="shared" si="57"/>
        <v>1.0522222221999999</v>
      </c>
      <c r="AC283" s="9">
        <f t="shared" si="53"/>
        <v>1.0522222221999999</v>
      </c>
      <c r="AD283" s="9">
        <f t="shared" si="58"/>
        <v>1.0522222221999999</v>
      </c>
      <c r="AE283" s="3">
        <f t="shared" si="51"/>
        <v>5</v>
      </c>
      <c r="AH283" s="9"/>
      <c r="AI283" s="1"/>
      <c r="AJ283" s="1"/>
      <c r="AK283" s="3"/>
      <c r="AL283" s="3"/>
      <c r="AM283" s="3"/>
      <c r="AQ283" s="3"/>
      <c r="AR283" s="3"/>
      <c r="AS283" s="3"/>
      <c r="AV283" s="3"/>
      <c r="AW283" s="3"/>
    </row>
    <row r="284" spans="1:49" x14ac:dyDescent="0.2">
      <c r="A284">
        <v>3783</v>
      </c>
      <c r="B284" t="s">
        <v>116</v>
      </c>
      <c r="C284" t="s">
        <v>540</v>
      </c>
      <c r="D284" s="7">
        <v>39778</v>
      </c>
      <c r="E284" t="s">
        <v>264</v>
      </c>
      <c r="F284" t="s">
        <v>23</v>
      </c>
      <c r="G284" t="s">
        <v>506</v>
      </c>
      <c r="H284" t="s">
        <v>319</v>
      </c>
      <c r="I284" t="s">
        <v>213</v>
      </c>
      <c r="J284" t="s">
        <v>58</v>
      </c>
      <c r="K284" t="s">
        <v>58</v>
      </c>
      <c r="L284">
        <v>0</v>
      </c>
      <c r="M284">
        <v>1.1000000000000001</v>
      </c>
      <c r="N284">
        <v>1769</v>
      </c>
      <c r="O284" s="8">
        <f>VLOOKUP(N284,[1]Dettaglio!$B$9:$F$4144,5,FALSE)</f>
        <v>4212.1400000000003</v>
      </c>
      <c r="P284" s="19"/>
      <c r="Q284" s="42"/>
      <c r="R284" s="1">
        <f t="shared" si="52"/>
        <v>1.03725</v>
      </c>
      <c r="S284" s="1">
        <f t="shared" si="54"/>
        <v>1.07</v>
      </c>
      <c r="T284" s="1">
        <f t="shared" si="49"/>
        <v>1.07</v>
      </c>
      <c r="U284" s="3">
        <f t="shared" si="50"/>
        <v>5</v>
      </c>
      <c r="V284" s="10">
        <v>1</v>
      </c>
      <c r="W284" s="10">
        <v>32</v>
      </c>
      <c r="X284" s="11">
        <f t="shared" si="55"/>
        <v>160</v>
      </c>
      <c r="Z284" s="12">
        <v>13</v>
      </c>
      <c r="AA284" s="13">
        <f t="shared" si="56"/>
        <v>65</v>
      </c>
      <c r="AB284" s="9">
        <f t="shared" si="57"/>
        <v>1.0522222221999999</v>
      </c>
      <c r="AC284" s="9">
        <f t="shared" si="53"/>
        <v>1.0522222221999999</v>
      </c>
      <c r="AD284" s="9">
        <f t="shared" si="58"/>
        <v>1.0522222221999999</v>
      </c>
      <c r="AE284" s="3">
        <f t="shared" si="51"/>
        <v>5</v>
      </c>
      <c r="AH284" s="9"/>
      <c r="AI284" s="1"/>
      <c r="AJ284" s="1"/>
      <c r="AK284" s="3"/>
      <c r="AL284" s="3"/>
      <c r="AM284" s="3"/>
      <c r="AQ284" s="3"/>
      <c r="AR284" s="3"/>
      <c r="AS284" s="3"/>
      <c r="AV284" s="3"/>
      <c r="AW284" s="3"/>
    </row>
    <row r="285" spans="1:49" x14ac:dyDescent="0.2">
      <c r="A285">
        <v>3711</v>
      </c>
      <c r="B285" t="s">
        <v>541</v>
      </c>
      <c r="C285" t="s">
        <v>542</v>
      </c>
      <c r="D285" s="7">
        <v>39453</v>
      </c>
      <c r="E285" t="s">
        <v>264</v>
      </c>
      <c r="F285" t="s">
        <v>23</v>
      </c>
      <c r="G285" t="s">
        <v>506</v>
      </c>
      <c r="H285" t="s">
        <v>319</v>
      </c>
      <c r="I285" t="s">
        <v>213</v>
      </c>
      <c r="J285" t="s">
        <v>152</v>
      </c>
      <c r="K285" t="s">
        <v>267</v>
      </c>
      <c r="L285">
        <v>0</v>
      </c>
      <c r="M285">
        <v>5</v>
      </c>
      <c r="N285">
        <v>2445</v>
      </c>
      <c r="O285" s="8">
        <f>VLOOKUP(N285,[1]Dettaglio!$B$9:$F$4144,5,FALSE)</f>
        <v>0</v>
      </c>
      <c r="P285" s="19"/>
      <c r="Q285" s="42"/>
      <c r="R285" s="1">
        <f t="shared" si="52"/>
        <v>1.03725</v>
      </c>
      <c r="S285" s="1">
        <f t="shared" si="54"/>
        <v>1.07</v>
      </c>
      <c r="T285" s="1">
        <f t="shared" si="49"/>
        <v>1.07</v>
      </c>
      <c r="U285" s="3">
        <f t="shared" si="50"/>
        <v>5</v>
      </c>
      <c r="V285" s="10">
        <v>1</v>
      </c>
      <c r="W285" s="10">
        <v>32</v>
      </c>
      <c r="X285" s="11">
        <f t="shared" si="55"/>
        <v>160</v>
      </c>
      <c r="Z285" s="12">
        <v>13</v>
      </c>
      <c r="AA285" s="13">
        <f t="shared" si="56"/>
        <v>65</v>
      </c>
      <c r="AB285" s="9">
        <f t="shared" si="57"/>
        <v>1.0522222221999999</v>
      </c>
      <c r="AC285" s="9">
        <f t="shared" si="53"/>
        <v>1.07</v>
      </c>
      <c r="AD285" s="9">
        <f t="shared" si="58"/>
        <v>1.07</v>
      </c>
      <c r="AE285" s="3">
        <f t="shared" si="51"/>
        <v>5</v>
      </c>
      <c r="AH285" s="9"/>
      <c r="AI285" s="1"/>
      <c r="AJ285" s="1"/>
      <c r="AK285" s="3"/>
      <c r="AL285" s="3"/>
      <c r="AM285" s="3"/>
      <c r="AQ285" s="3"/>
      <c r="AR285" s="3"/>
      <c r="AS285" s="3"/>
      <c r="AV285" s="3"/>
      <c r="AW285" s="3"/>
    </row>
    <row r="286" spans="1:49" x14ac:dyDescent="0.2">
      <c r="A286">
        <v>2391</v>
      </c>
      <c r="B286" t="s">
        <v>543</v>
      </c>
      <c r="C286" t="s">
        <v>544</v>
      </c>
      <c r="D286" s="7">
        <v>39702</v>
      </c>
      <c r="E286" t="s">
        <v>264</v>
      </c>
      <c r="F286" t="s">
        <v>23</v>
      </c>
      <c r="G286" t="s">
        <v>506</v>
      </c>
      <c r="H286" t="s">
        <v>319</v>
      </c>
      <c r="I286" t="s">
        <v>213</v>
      </c>
      <c r="J286" t="s">
        <v>300</v>
      </c>
      <c r="K286" t="s">
        <v>300</v>
      </c>
      <c r="L286">
        <v>0</v>
      </c>
      <c r="M286">
        <v>1.88</v>
      </c>
      <c r="N286">
        <v>1632</v>
      </c>
      <c r="O286" s="8">
        <f>VLOOKUP(N286,[1]Dettaglio!$B$9:$F$4144,5,FALSE)</f>
        <v>15203.52</v>
      </c>
      <c r="P286" s="19"/>
      <c r="Q286" s="42"/>
      <c r="R286" s="1">
        <f t="shared" si="52"/>
        <v>1.03725</v>
      </c>
      <c r="S286" s="1">
        <f t="shared" si="54"/>
        <v>1.07</v>
      </c>
      <c r="T286" s="1">
        <f t="shared" si="49"/>
        <v>1.07</v>
      </c>
      <c r="U286" s="3">
        <f t="shared" si="50"/>
        <v>5</v>
      </c>
      <c r="V286" s="10">
        <v>1</v>
      </c>
      <c r="W286" s="10">
        <v>32</v>
      </c>
      <c r="X286" s="11">
        <f t="shared" si="55"/>
        <v>160</v>
      </c>
      <c r="Z286" s="12">
        <v>13</v>
      </c>
      <c r="AA286" s="13">
        <f t="shared" si="56"/>
        <v>65</v>
      </c>
      <c r="AB286" s="9">
        <f t="shared" si="57"/>
        <v>1.0522222221999999</v>
      </c>
      <c r="AC286" s="9">
        <f t="shared" si="53"/>
        <v>1.0522222221999999</v>
      </c>
      <c r="AD286" s="9">
        <f t="shared" si="58"/>
        <v>1.0522222221999999</v>
      </c>
      <c r="AE286" s="3">
        <f t="shared" si="51"/>
        <v>5</v>
      </c>
      <c r="AH286" s="9"/>
      <c r="AI286" s="1"/>
      <c r="AJ286" s="1"/>
      <c r="AK286" s="3"/>
      <c r="AL286" s="3"/>
      <c r="AM286" s="3"/>
      <c r="AQ286" s="3"/>
      <c r="AR286" s="3"/>
      <c r="AS286" s="3"/>
      <c r="AV286" s="3"/>
      <c r="AW286" s="3"/>
    </row>
    <row r="287" spans="1:49" x14ac:dyDescent="0.2">
      <c r="A287">
        <v>1994</v>
      </c>
      <c r="B287" t="s">
        <v>545</v>
      </c>
      <c r="C287" t="s">
        <v>124</v>
      </c>
      <c r="D287" s="7">
        <v>39543</v>
      </c>
      <c r="E287" t="s">
        <v>264</v>
      </c>
      <c r="F287" t="s">
        <v>23</v>
      </c>
      <c r="G287" t="s">
        <v>506</v>
      </c>
      <c r="H287" t="s">
        <v>319</v>
      </c>
      <c r="I287" t="s">
        <v>213</v>
      </c>
      <c r="J287" t="s">
        <v>25</v>
      </c>
      <c r="K287" t="s">
        <v>25</v>
      </c>
      <c r="L287">
        <v>0</v>
      </c>
      <c r="M287">
        <v>1.91</v>
      </c>
      <c r="N287">
        <v>1993</v>
      </c>
      <c r="O287" s="8">
        <f>VLOOKUP(N287,[1]Dettaglio!$B$9:$F$4144,5,FALSE)</f>
        <v>15475.54</v>
      </c>
      <c r="P287" s="19"/>
      <c r="Q287" s="42"/>
      <c r="R287" s="1">
        <f t="shared" si="52"/>
        <v>1.03725</v>
      </c>
      <c r="S287" s="1">
        <f t="shared" si="54"/>
        <v>1.07</v>
      </c>
      <c r="T287" s="1">
        <f t="shared" si="49"/>
        <v>1.07</v>
      </c>
      <c r="U287" s="3">
        <f t="shared" si="50"/>
        <v>5</v>
      </c>
      <c r="V287" s="10">
        <v>1</v>
      </c>
      <c r="W287" s="10">
        <v>32</v>
      </c>
      <c r="X287" s="11">
        <f t="shared" si="55"/>
        <v>160</v>
      </c>
      <c r="Z287" s="12">
        <v>13</v>
      </c>
      <c r="AA287" s="13">
        <f t="shared" si="56"/>
        <v>65</v>
      </c>
      <c r="AB287" s="9">
        <f t="shared" si="57"/>
        <v>1.0522222221999999</v>
      </c>
      <c r="AC287" s="9">
        <f t="shared" si="53"/>
        <v>1.0522222221999999</v>
      </c>
      <c r="AD287" s="9">
        <f t="shared" si="58"/>
        <v>1.0522222221999999</v>
      </c>
      <c r="AE287" s="3">
        <f t="shared" si="51"/>
        <v>5</v>
      </c>
      <c r="AH287" s="9"/>
      <c r="AI287" s="1"/>
      <c r="AJ287" s="1"/>
      <c r="AK287" s="3"/>
      <c r="AL287" s="3"/>
      <c r="AM287" s="3"/>
      <c r="AQ287" s="3"/>
      <c r="AR287" s="3"/>
      <c r="AS287" s="3"/>
      <c r="AV287" s="3"/>
      <c r="AW287" s="3"/>
    </row>
    <row r="288" spans="1:49" x14ac:dyDescent="0.2">
      <c r="A288">
        <v>1998</v>
      </c>
      <c r="B288" t="s">
        <v>546</v>
      </c>
      <c r="C288" t="s">
        <v>325</v>
      </c>
      <c r="D288" s="7">
        <v>39592</v>
      </c>
      <c r="E288" t="s">
        <v>264</v>
      </c>
      <c r="F288" t="s">
        <v>23</v>
      </c>
      <c r="G288" t="s">
        <v>506</v>
      </c>
      <c r="H288" t="s">
        <v>319</v>
      </c>
      <c r="I288" t="s">
        <v>213</v>
      </c>
      <c r="J288" t="s">
        <v>152</v>
      </c>
      <c r="K288" t="s">
        <v>267</v>
      </c>
      <c r="L288">
        <v>0</v>
      </c>
      <c r="M288">
        <v>5</v>
      </c>
      <c r="N288">
        <v>1772</v>
      </c>
      <c r="O288" s="8">
        <f>VLOOKUP(N288,[1]Dettaglio!$B$9:$F$4144,5,FALSE)</f>
        <v>0</v>
      </c>
      <c r="P288" s="19"/>
      <c r="Q288" s="42"/>
      <c r="R288" s="1">
        <f t="shared" si="52"/>
        <v>1.03725</v>
      </c>
      <c r="S288" s="1">
        <f t="shared" si="54"/>
        <v>1.07</v>
      </c>
      <c r="T288" s="1">
        <f t="shared" si="49"/>
        <v>1.07</v>
      </c>
      <c r="U288" s="3">
        <f t="shared" si="50"/>
        <v>5</v>
      </c>
      <c r="V288" s="10">
        <v>1</v>
      </c>
      <c r="W288" s="10">
        <v>32</v>
      </c>
      <c r="X288" s="11">
        <f t="shared" si="55"/>
        <v>160</v>
      </c>
      <c r="Z288" s="12">
        <v>13</v>
      </c>
      <c r="AA288" s="13">
        <f t="shared" si="56"/>
        <v>65</v>
      </c>
      <c r="AB288" s="9">
        <f t="shared" si="57"/>
        <v>1.0522222221999999</v>
      </c>
      <c r="AC288" s="9">
        <f t="shared" si="53"/>
        <v>1.07</v>
      </c>
      <c r="AD288" s="9">
        <f t="shared" si="58"/>
        <v>1.07</v>
      </c>
      <c r="AE288" s="3">
        <f t="shared" si="51"/>
        <v>5</v>
      </c>
      <c r="AH288" s="9"/>
      <c r="AI288" s="1"/>
      <c r="AJ288" s="1"/>
      <c r="AK288" s="3"/>
      <c r="AL288" s="3"/>
      <c r="AM288" s="3"/>
      <c r="AQ288" s="3"/>
      <c r="AR288" s="3"/>
      <c r="AS288" s="3"/>
      <c r="AV288" s="3"/>
      <c r="AW288" s="3"/>
    </row>
    <row r="289" spans="1:49" x14ac:dyDescent="0.2">
      <c r="A289">
        <v>997</v>
      </c>
      <c r="B289" t="s">
        <v>547</v>
      </c>
      <c r="C289" t="s">
        <v>548</v>
      </c>
      <c r="D289" s="7">
        <v>39458</v>
      </c>
      <c r="E289" t="s">
        <v>264</v>
      </c>
      <c r="F289" t="s">
        <v>23</v>
      </c>
      <c r="G289" t="s">
        <v>506</v>
      </c>
      <c r="H289" t="s">
        <v>319</v>
      </c>
      <c r="I289" t="s">
        <v>213</v>
      </c>
      <c r="J289" t="s">
        <v>549</v>
      </c>
      <c r="K289" t="s">
        <v>549</v>
      </c>
      <c r="L289">
        <v>0</v>
      </c>
      <c r="M289">
        <v>1.07</v>
      </c>
      <c r="N289">
        <v>995</v>
      </c>
      <c r="O289" s="8">
        <f>VLOOKUP(N289,[1]Dettaglio!$B$9:$F$4144,5,FALSE)</f>
        <v>3070.73</v>
      </c>
      <c r="P289" s="19"/>
      <c r="Q289" s="42"/>
      <c r="R289" s="1">
        <f t="shared" si="52"/>
        <v>1.03725</v>
      </c>
      <c r="S289" s="1">
        <f t="shared" si="54"/>
        <v>1.07</v>
      </c>
      <c r="T289" s="1">
        <f t="shared" si="49"/>
        <v>1.07</v>
      </c>
      <c r="U289" s="3">
        <f t="shared" si="50"/>
        <v>5</v>
      </c>
      <c r="V289" s="10">
        <v>1</v>
      </c>
      <c r="W289" s="10">
        <v>32</v>
      </c>
      <c r="X289" s="11">
        <f t="shared" si="55"/>
        <v>160</v>
      </c>
      <c r="Z289" s="12">
        <v>13</v>
      </c>
      <c r="AA289" s="13">
        <f t="shared" si="56"/>
        <v>65</v>
      </c>
      <c r="AB289" s="9">
        <f t="shared" si="57"/>
        <v>1.0522222221999999</v>
      </c>
      <c r="AC289" s="9">
        <f t="shared" si="53"/>
        <v>1.0522222221999999</v>
      </c>
      <c r="AD289" s="9">
        <f t="shared" si="58"/>
        <v>1.0522222221999999</v>
      </c>
      <c r="AE289" s="3">
        <f t="shared" si="51"/>
        <v>5</v>
      </c>
      <c r="AH289" s="9"/>
      <c r="AI289" s="1"/>
      <c r="AJ289" s="1"/>
      <c r="AK289" s="3"/>
      <c r="AL289" s="3"/>
      <c r="AM289" s="3"/>
      <c r="AQ289" s="3"/>
      <c r="AR289" s="3"/>
      <c r="AS289" s="3"/>
      <c r="AV289" s="3"/>
      <c r="AW289" s="3"/>
    </row>
    <row r="290" spans="1:49" x14ac:dyDescent="0.2">
      <c r="A290">
        <v>2393</v>
      </c>
      <c r="B290" t="s">
        <v>454</v>
      </c>
      <c r="C290" t="s">
        <v>550</v>
      </c>
      <c r="D290" s="7">
        <v>39575</v>
      </c>
      <c r="E290" t="s">
        <v>264</v>
      </c>
      <c r="F290" t="s">
        <v>23</v>
      </c>
      <c r="G290" t="s">
        <v>506</v>
      </c>
      <c r="H290" t="s">
        <v>319</v>
      </c>
      <c r="I290" t="s">
        <v>213</v>
      </c>
      <c r="J290" t="s">
        <v>152</v>
      </c>
      <c r="K290" t="s">
        <v>267</v>
      </c>
      <c r="L290">
        <v>0</v>
      </c>
      <c r="M290">
        <v>5</v>
      </c>
      <c r="N290">
        <v>4000</v>
      </c>
      <c r="O290" s="8">
        <f>VLOOKUP(N290,[1]Dettaglio!$B$9:$F$4144,5,FALSE)</f>
        <v>18831.060000000001</v>
      </c>
      <c r="P290" s="19"/>
      <c r="Q290" s="42"/>
      <c r="R290" s="1">
        <f t="shared" si="52"/>
        <v>1.03725</v>
      </c>
      <c r="S290" s="1">
        <f t="shared" si="54"/>
        <v>1.07</v>
      </c>
      <c r="T290" s="1">
        <f t="shared" si="49"/>
        <v>1.07</v>
      </c>
      <c r="U290" s="3">
        <f t="shared" si="50"/>
        <v>5</v>
      </c>
      <c r="V290" s="10">
        <v>1</v>
      </c>
      <c r="W290" s="10">
        <v>32</v>
      </c>
      <c r="X290" s="11">
        <f t="shared" si="55"/>
        <v>160</v>
      </c>
      <c r="Z290" s="12">
        <v>13</v>
      </c>
      <c r="AA290" s="13">
        <f t="shared" si="56"/>
        <v>65</v>
      </c>
      <c r="AB290" s="9">
        <f t="shared" si="57"/>
        <v>1.0522222221999999</v>
      </c>
      <c r="AC290" s="9">
        <f t="shared" si="53"/>
        <v>1.0522222221999999</v>
      </c>
      <c r="AD290" s="9">
        <f t="shared" si="58"/>
        <v>1.0522222221999999</v>
      </c>
      <c r="AE290" s="3">
        <f t="shared" si="51"/>
        <v>5</v>
      </c>
      <c r="AH290" s="9"/>
      <c r="AI290" s="1"/>
      <c r="AJ290" s="1"/>
      <c r="AK290" s="3"/>
      <c r="AL290" s="3"/>
      <c r="AM290" s="3"/>
      <c r="AQ290" s="3"/>
      <c r="AR290" s="3"/>
      <c r="AS290" s="3"/>
      <c r="AV290" s="3"/>
      <c r="AW290" s="3"/>
    </row>
    <row r="291" spans="1:49" x14ac:dyDescent="0.2">
      <c r="A291">
        <v>3782</v>
      </c>
      <c r="B291" t="s">
        <v>551</v>
      </c>
      <c r="C291" t="s">
        <v>552</v>
      </c>
      <c r="D291" s="7">
        <v>39611</v>
      </c>
      <c r="E291" t="s">
        <v>264</v>
      </c>
      <c r="F291" t="s">
        <v>23</v>
      </c>
      <c r="G291" t="s">
        <v>506</v>
      </c>
      <c r="H291" t="s">
        <v>319</v>
      </c>
      <c r="I291" t="s">
        <v>213</v>
      </c>
      <c r="J291" t="s">
        <v>152</v>
      </c>
      <c r="K291" t="s">
        <v>267</v>
      </c>
      <c r="L291">
        <v>0</v>
      </c>
      <c r="M291">
        <v>5</v>
      </c>
      <c r="N291">
        <v>1539</v>
      </c>
      <c r="O291" s="8">
        <f>VLOOKUP(N291,[1]Dettaglio!$B$9:$F$4144,5,FALSE)</f>
        <v>0</v>
      </c>
      <c r="P291" s="19"/>
      <c r="Q291" s="42"/>
      <c r="R291" s="1">
        <f t="shared" si="52"/>
        <v>1.03725</v>
      </c>
      <c r="S291" s="1">
        <f t="shared" si="54"/>
        <v>1.07</v>
      </c>
      <c r="T291" s="1">
        <f t="shared" ref="T291:T354" si="59">IF(S291&gt;5,5,S291)</f>
        <v>1.07</v>
      </c>
      <c r="U291" s="3">
        <f t="shared" ref="U291:U354" si="60">IF(Q291="",5,T291)</f>
        <v>5</v>
      </c>
      <c r="V291" s="10">
        <v>1</v>
      </c>
      <c r="W291" s="10">
        <v>32</v>
      </c>
      <c r="X291" s="11">
        <f t="shared" si="55"/>
        <v>160</v>
      </c>
      <c r="Z291" s="12">
        <v>13</v>
      </c>
      <c r="AA291" s="13">
        <f t="shared" si="56"/>
        <v>65</v>
      </c>
      <c r="AB291" s="9">
        <f t="shared" si="57"/>
        <v>1.0522222221999999</v>
      </c>
      <c r="AC291" s="9">
        <f t="shared" si="53"/>
        <v>1.07</v>
      </c>
      <c r="AD291" s="9">
        <f t="shared" si="58"/>
        <v>1.07</v>
      </c>
      <c r="AE291" s="3">
        <f t="shared" ref="AE291:AE354" si="61">IF(Q291="",5,AD291)</f>
        <v>5</v>
      </c>
      <c r="AH291" s="9"/>
      <c r="AI291" s="1"/>
      <c r="AJ291" s="1"/>
      <c r="AK291" s="3"/>
      <c r="AL291" s="3"/>
      <c r="AM291" s="3"/>
      <c r="AQ291" s="3"/>
      <c r="AR291" s="3"/>
      <c r="AS291" s="3"/>
      <c r="AV291" s="3"/>
      <c r="AW291" s="3"/>
    </row>
    <row r="292" spans="1:49" x14ac:dyDescent="0.2">
      <c r="A292">
        <v>3877</v>
      </c>
      <c r="B292" t="s">
        <v>553</v>
      </c>
      <c r="C292" t="s">
        <v>554</v>
      </c>
      <c r="D292" s="7">
        <v>39753</v>
      </c>
      <c r="E292" t="s">
        <v>264</v>
      </c>
      <c r="F292" t="s">
        <v>88</v>
      </c>
      <c r="G292" t="s">
        <v>506</v>
      </c>
      <c r="H292" t="s">
        <v>319</v>
      </c>
      <c r="I292" t="s">
        <v>213</v>
      </c>
      <c r="J292">
        <v>1</v>
      </c>
      <c r="K292" t="s">
        <v>323</v>
      </c>
      <c r="L292">
        <v>0</v>
      </c>
      <c r="M292">
        <v>0</v>
      </c>
      <c r="N292">
        <v>2287</v>
      </c>
      <c r="O292" s="8">
        <f>VLOOKUP(N292,[1]Dettaglio!$B$9:$F$4144,5,FALSE)</f>
        <v>0</v>
      </c>
      <c r="P292" s="19"/>
      <c r="Q292" s="42"/>
      <c r="R292" s="1">
        <f t="shared" si="52"/>
        <v>1.03725</v>
      </c>
      <c r="S292" s="1">
        <f t="shared" si="54"/>
        <v>1.07</v>
      </c>
      <c r="T292" s="1">
        <f t="shared" si="59"/>
        <v>1.07</v>
      </c>
      <c r="U292" s="3">
        <f t="shared" si="60"/>
        <v>5</v>
      </c>
      <c r="V292" s="10">
        <v>1</v>
      </c>
      <c r="W292" s="10">
        <v>32</v>
      </c>
      <c r="X292" s="11">
        <f t="shared" si="55"/>
        <v>160</v>
      </c>
      <c r="Z292" s="12">
        <v>13</v>
      </c>
      <c r="AA292" s="13">
        <f t="shared" si="56"/>
        <v>65</v>
      </c>
      <c r="AB292" s="9">
        <f t="shared" si="57"/>
        <v>1.0522222221999999</v>
      </c>
      <c r="AC292" s="9">
        <f t="shared" si="53"/>
        <v>1.07</v>
      </c>
      <c r="AD292" s="9">
        <f t="shared" si="58"/>
        <v>1.07</v>
      </c>
      <c r="AE292" s="3">
        <f t="shared" si="61"/>
        <v>5</v>
      </c>
      <c r="AH292" s="9"/>
      <c r="AI292" s="1"/>
      <c r="AJ292" s="1"/>
      <c r="AK292" s="3"/>
      <c r="AL292" s="3"/>
      <c r="AM292" s="3"/>
      <c r="AQ292" s="3"/>
      <c r="AR292" s="3"/>
      <c r="AS292" s="3"/>
      <c r="AV292" s="3"/>
      <c r="AW292" s="3"/>
    </row>
    <row r="293" spans="1:49" x14ac:dyDescent="0.2">
      <c r="A293">
        <v>1463</v>
      </c>
      <c r="B293" t="s">
        <v>555</v>
      </c>
      <c r="C293" t="s">
        <v>556</v>
      </c>
      <c r="D293" s="7">
        <v>39489</v>
      </c>
      <c r="E293" t="s">
        <v>264</v>
      </c>
      <c r="F293" t="s">
        <v>23</v>
      </c>
      <c r="G293" t="s">
        <v>506</v>
      </c>
      <c r="H293" t="s">
        <v>319</v>
      </c>
      <c r="I293" t="s">
        <v>213</v>
      </c>
      <c r="J293" t="s">
        <v>152</v>
      </c>
      <c r="K293" t="s">
        <v>267</v>
      </c>
      <c r="L293">
        <v>0</v>
      </c>
      <c r="M293">
        <v>5</v>
      </c>
      <c r="N293">
        <v>35</v>
      </c>
      <c r="O293" s="8">
        <f>VLOOKUP(N293,[1]Dettaglio!$B$9:$F$4144,5,FALSE)</f>
        <v>0</v>
      </c>
      <c r="P293" s="19"/>
      <c r="Q293" s="42"/>
      <c r="R293" s="1">
        <f t="shared" si="52"/>
        <v>1.03725</v>
      </c>
      <c r="S293" s="1">
        <f t="shared" si="54"/>
        <v>1.07</v>
      </c>
      <c r="T293" s="1">
        <f t="shared" si="59"/>
        <v>1.07</v>
      </c>
      <c r="U293" s="3">
        <f t="shared" si="60"/>
        <v>5</v>
      </c>
      <c r="V293" s="10">
        <v>1</v>
      </c>
      <c r="W293" s="10">
        <v>32</v>
      </c>
      <c r="X293" s="11">
        <f t="shared" si="55"/>
        <v>160</v>
      </c>
      <c r="Z293" s="12">
        <v>13</v>
      </c>
      <c r="AA293" s="13">
        <f t="shared" si="56"/>
        <v>65</v>
      </c>
      <c r="AB293" s="9">
        <f t="shared" si="57"/>
        <v>1.0522222221999999</v>
      </c>
      <c r="AC293" s="9">
        <f t="shared" si="53"/>
        <v>1.07</v>
      </c>
      <c r="AD293" s="9">
        <f t="shared" si="58"/>
        <v>1.07</v>
      </c>
      <c r="AE293" s="3">
        <f t="shared" si="61"/>
        <v>5</v>
      </c>
      <c r="AH293" s="9"/>
      <c r="AI293" s="1"/>
      <c r="AJ293" s="1"/>
      <c r="AK293" s="3"/>
      <c r="AL293" s="3"/>
      <c r="AM293" s="3"/>
      <c r="AQ293" s="3"/>
      <c r="AR293" s="3"/>
      <c r="AS293" s="3"/>
      <c r="AV293" s="3"/>
      <c r="AW293" s="3"/>
    </row>
    <row r="294" spans="1:49" x14ac:dyDescent="0.2">
      <c r="A294">
        <v>3787</v>
      </c>
      <c r="B294" t="s">
        <v>557</v>
      </c>
      <c r="C294" t="s">
        <v>558</v>
      </c>
      <c r="D294" s="7">
        <v>39761</v>
      </c>
      <c r="E294" t="s">
        <v>264</v>
      </c>
      <c r="F294" t="s">
        <v>23</v>
      </c>
      <c r="G294" t="s">
        <v>506</v>
      </c>
      <c r="H294" t="s">
        <v>319</v>
      </c>
      <c r="I294" t="s">
        <v>213</v>
      </c>
      <c r="J294" t="s">
        <v>392</v>
      </c>
      <c r="K294" t="s">
        <v>392</v>
      </c>
      <c r="L294">
        <v>0</v>
      </c>
      <c r="M294">
        <v>1.87</v>
      </c>
      <c r="N294">
        <v>3786</v>
      </c>
      <c r="O294" s="8">
        <f>VLOOKUP(N294,[1]Dettaglio!$B$9:$F$4144,5,FALSE)</f>
        <v>15122.69</v>
      </c>
      <c r="P294" s="19"/>
      <c r="Q294" s="42"/>
      <c r="R294" s="1">
        <f t="shared" si="52"/>
        <v>1.03725</v>
      </c>
      <c r="S294" s="1">
        <f t="shared" si="54"/>
        <v>1.07</v>
      </c>
      <c r="T294" s="1">
        <f t="shared" si="59"/>
        <v>1.07</v>
      </c>
      <c r="U294" s="3">
        <f t="shared" si="60"/>
        <v>5</v>
      </c>
      <c r="V294" s="10">
        <v>1</v>
      </c>
      <c r="W294" s="10">
        <v>32</v>
      </c>
      <c r="X294" s="11">
        <f t="shared" si="55"/>
        <v>160</v>
      </c>
      <c r="Z294" s="12">
        <v>13</v>
      </c>
      <c r="AA294" s="13">
        <f t="shared" si="56"/>
        <v>65</v>
      </c>
      <c r="AB294" s="9">
        <f t="shared" si="57"/>
        <v>1.0522222221999999</v>
      </c>
      <c r="AC294" s="9">
        <f t="shared" si="53"/>
        <v>1.0522222221999999</v>
      </c>
      <c r="AD294" s="9">
        <f t="shared" si="58"/>
        <v>1.0522222221999999</v>
      </c>
      <c r="AE294" s="3">
        <f t="shared" si="61"/>
        <v>5</v>
      </c>
      <c r="AH294" s="9"/>
      <c r="AI294" s="1"/>
      <c r="AJ294" s="1"/>
      <c r="AK294" s="3"/>
      <c r="AL294" s="3"/>
      <c r="AM294" s="3"/>
      <c r="AQ294" s="3"/>
      <c r="AR294" s="3"/>
      <c r="AS294" s="3"/>
      <c r="AV294" s="3"/>
      <c r="AW294" s="3"/>
    </row>
    <row r="295" spans="1:49" x14ac:dyDescent="0.2">
      <c r="A295">
        <v>2057</v>
      </c>
      <c r="B295" t="s">
        <v>559</v>
      </c>
      <c r="C295" t="s">
        <v>51</v>
      </c>
      <c r="D295" s="7">
        <v>39451</v>
      </c>
      <c r="E295" t="s">
        <v>264</v>
      </c>
      <c r="F295" t="s">
        <v>23</v>
      </c>
      <c r="G295" t="s">
        <v>506</v>
      </c>
      <c r="H295" t="s">
        <v>319</v>
      </c>
      <c r="I295" t="s">
        <v>213</v>
      </c>
      <c r="J295" t="s">
        <v>560</v>
      </c>
      <c r="K295" t="s">
        <v>560</v>
      </c>
      <c r="L295">
        <v>0</v>
      </c>
      <c r="M295">
        <v>1.59</v>
      </c>
      <c r="N295">
        <v>2056</v>
      </c>
      <c r="O295" s="8">
        <f>VLOOKUP(N295,[1]Dettaglio!$B$9:$F$4144,5,FALSE)</f>
        <v>12322.55</v>
      </c>
      <c r="P295" s="19"/>
      <c r="Q295" s="42"/>
      <c r="R295" s="1">
        <f t="shared" si="52"/>
        <v>1.03725</v>
      </c>
      <c r="S295" s="1">
        <f t="shared" si="54"/>
        <v>1.07</v>
      </c>
      <c r="T295" s="1">
        <f t="shared" si="59"/>
        <v>1.07</v>
      </c>
      <c r="U295" s="3">
        <f t="shared" si="60"/>
        <v>5</v>
      </c>
      <c r="V295" s="10">
        <v>1</v>
      </c>
      <c r="W295" s="10">
        <v>32</v>
      </c>
      <c r="X295" s="11">
        <f t="shared" si="55"/>
        <v>160</v>
      </c>
      <c r="Z295" s="12">
        <v>13</v>
      </c>
      <c r="AA295" s="13">
        <f t="shared" si="56"/>
        <v>65</v>
      </c>
      <c r="AB295" s="9">
        <f t="shared" si="57"/>
        <v>1.0522222221999999</v>
      </c>
      <c r="AC295" s="9">
        <f t="shared" si="53"/>
        <v>1.0522222221999999</v>
      </c>
      <c r="AD295" s="9">
        <f t="shared" si="58"/>
        <v>1.0522222221999999</v>
      </c>
      <c r="AE295" s="3">
        <f t="shared" si="61"/>
        <v>5</v>
      </c>
      <c r="AH295" s="9"/>
      <c r="AI295" s="1"/>
      <c r="AJ295" s="1"/>
      <c r="AK295" s="3"/>
      <c r="AL295" s="3"/>
      <c r="AM295" s="3"/>
      <c r="AQ295" s="3"/>
      <c r="AR295" s="3"/>
      <c r="AS295" s="3"/>
      <c r="AV295" s="3"/>
      <c r="AW295" s="3"/>
    </row>
    <row r="296" spans="1:49" x14ac:dyDescent="0.2">
      <c r="A296">
        <v>1196</v>
      </c>
      <c r="B296" t="s">
        <v>561</v>
      </c>
      <c r="C296" t="s">
        <v>562</v>
      </c>
      <c r="D296" s="7">
        <v>39611</v>
      </c>
      <c r="E296" t="s">
        <v>264</v>
      </c>
      <c r="F296" t="s">
        <v>88</v>
      </c>
      <c r="G296" t="s">
        <v>506</v>
      </c>
      <c r="H296" t="s">
        <v>319</v>
      </c>
      <c r="I296" t="s">
        <v>213</v>
      </c>
      <c r="J296">
        <v>1</v>
      </c>
      <c r="K296" t="s">
        <v>323</v>
      </c>
      <c r="L296">
        <v>0</v>
      </c>
      <c r="M296">
        <v>0</v>
      </c>
      <c r="N296">
        <v>1195</v>
      </c>
      <c r="O296" s="8">
        <f>VLOOKUP(N296,[1]Dettaglio!$B$9:$F$4144,5,FALSE)</f>
        <v>446.75</v>
      </c>
      <c r="P296" s="19"/>
      <c r="Q296" s="42"/>
      <c r="R296" s="1">
        <f t="shared" si="52"/>
        <v>1.03725</v>
      </c>
      <c r="S296" s="1">
        <f t="shared" si="54"/>
        <v>1.07</v>
      </c>
      <c r="T296" s="1">
        <f t="shared" si="59"/>
        <v>1.07</v>
      </c>
      <c r="U296" s="3">
        <f t="shared" si="60"/>
        <v>5</v>
      </c>
      <c r="V296" s="10">
        <v>1</v>
      </c>
      <c r="W296" s="10">
        <v>32</v>
      </c>
      <c r="X296" s="11">
        <f t="shared" si="55"/>
        <v>160</v>
      </c>
      <c r="Z296" s="12">
        <v>13</v>
      </c>
      <c r="AA296" s="13">
        <f t="shared" si="56"/>
        <v>65</v>
      </c>
      <c r="AB296" s="9">
        <f t="shared" si="57"/>
        <v>1.0522222221999999</v>
      </c>
      <c r="AC296" s="9">
        <f t="shared" si="53"/>
        <v>1.07</v>
      </c>
      <c r="AD296" s="9">
        <f t="shared" si="58"/>
        <v>1.07</v>
      </c>
      <c r="AE296" s="3">
        <f t="shared" si="61"/>
        <v>5</v>
      </c>
      <c r="AH296" s="9"/>
      <c r="AI296" s="1"/>
      <c r="AJ296" s="1"/>
      <c r="AK296" s="3"/>
      <c r="AL296" s="3"/>
      <c r="AM296" s="3"/>
      <c r="AQ296" s="3"/>
      <c r="AR296" s="3"/>
      <c r="AS296" s="3"/>
      <c r="AV296" s="3"/>
      <c r="AW296" s="3"/>
    </row>
    <row r="297" spans="1:49" x14ac:dyDescent="0.2">
      <c r="A297">
        <v>3785</v>
      </c>
      <c r="B297" t="s">
        <v>563</v>
      </c>
      <c r="C297" t="s">
        <v>363</v>
      </c>
      <c r="D297" s="7">
        <v>39627</v>
      </c>
      <c r="E297" t="s">
        <v>264</v>
      </c>
      <c r="F297" t="s">
        <v>23</v>
      </c>
      <c r="G297" t="s">
        <v>506</v>
      </c>
      <c r="H297" t="s">
        <v>319</v>
      </c>
      <c r="I297" t="s">
        <v>213</v>
      </c>
      <c r="J297" t="s">
        <v>564</v>
      </c>
      <c r="K297" t="s">
        <v>564</v>
      </c>
      <c r="L297">
        <v>0</v>
      </c>
      <c r="M297">
        <v>2.02</v>
      </c>
      <c r="N297">
        <v>3784</v>
      </c>
      <c r="O297" s="8">
        <f>VLOOKUP(N297,[1]Dettaglio!$B$9:$F$4144,5,FALSE)</f>
        <v>16431.79</v>
      </c>
      <c r="P297" s="19"/>
      <c r="Q297" s="42"/>
      <c r="R297" s="1">
        <f t="shared" si="52"/>
        <v>1.03725</v>
      </c>
      <c r="S297" s="1">
        <f t="shared" si="54"/>
        <v>1.07</v>
      </c>
      <c r="T297" s="1">
        <f t="shared" si="59"/>
        <v>1.07</v>
      </c>
      <c r="U297" s="3">
        <f t="shared" si="60"/>
        <v>5</v>
      </c>
      <c r="V297" s="10">
        <v>1</v>
      </c>
      <c r="W297" s="10">
        <v>32</v>
      </c>
      <c r="X297" s="11">
        <f t="shared" si="55"/>
        <v>160</v>
      </c>
      <c r="Z297" s="12">
        <v>13</v>
      </c>
      <c r="AA297" s="13">
        <f t="shared" si="56"/>
        <v>65</v>
      </c>
      <c r="AB297" s="9">
        <f t="shared" si="57"/>
        <v>1.0522222221999999</v>
      </c>
      <c r="AC297" s="9">
        <f t="shared" si="53"/>
        <v>1.0522222221999999</v>
      </c>
      <c r="AD297" s="9">
        <f t="shared" si="58"/>
        <v>1.0522222221999999</v>
      </c>
      <c r="AE297" s="3">
        <f t="shared" si="61"/>
        <v>5</v>
      </c>
      <c r="AH297" s="9"/>
      <c r="AI297" s="1"/>
      <c r="AJ297" s="1"/>
      <c r="AK297" s="3"/>
      <c r="AL297" s="3"/>
      <c r="AM297" s="3"/>
      <c r="AQ297" s="3"/>
      <c r="AR297" s="3"/>
      <c r="AS297" s="3"/>
      <c r="AV297" s="3"/>
      <c r="AW297" s="3"/>
    </row>
    <row r="298" spans="1:49" x14ac:dyDescent="0.2">
      <c r="A298">
        <v>3788</v>
      </c>
      <c r="B298" t="s">
        <v>565</v>
      </c>
      <c r="C298" t="s">
        <v>337</v>
      </c>
      <c r="D298" s="7">
        <v>39506</v>
      </c>
      <c r="E298" t="s">
        <v>264</v>
      </c>
      <c r="F298" t="s">
        <v>23</v>
      </c>
      <c r="G298" t="s">
        <v>506</v>
      </c>
      <c r="H298" t="s">
        <v>319</v>
      </c>
      <c r="I298" t="s">
        <v>213</v>
      </c>
      <c r="J298" t="s">
        <v>56</v>
      </c>
      <c r="K298" t="s">
        <v>56</v>
      </c>
      <c r="L298">
        <v>0</v>
      </c>
      <c r="M298">
        <v>1.54</v>
      </c>
      <c r="N298">
        <v>1708</v>
      </c>
      <c r="O298" s="8">
        <f>VLOOKUP(N298,[1]Dettaglio!$B$9:$F$4144,5,FALSE)</f>
        <v>11784.39</v>
      </c>
      <c r="P298" s="19"/>
      <c r="Q298" s="42"/>
      <c r="R298" s="1">
        <f t="shared" si="52"/>
        <v>1.03725</v>
      </c>
      <c r="S298" s="1">
        <f t="shared" si="54"/>
        <v>1.07</v>
      </c>
      <c r="T298" s="1">
        <f t="shared" si="59"/>
        <v>1.07</v>
      </c>
      <c r="U298" s="3">
        <f t="shared" si="60"/>
        <v>5</v>
      </c>
      <c r="V298" s="10">
        <v>1</v>
      </c>
      <c r="W298" s="10">
        <v>32</v>
      </c>
      <c r="X298" s="11">
        <f t="shared" si="55"/>
        <v>160</v>
      </c>
      <c r="Z298" s="12">
        <v>13</v>
      </c>
      <c r="AA298" s="13">
        <f t="shared" si="56"/>
        <v>65</v>
      </c>
      <c r="AB298" s="9">
        <f t="shared" si="57"/>
        <v>1.0522222221999999</v>
      </c>
      <c r="AC298" s="9">
        <f t="shared" si="53"/>
        <v>1.0522222221999999</v>
      </c>
      <c r="AD298" s="9">
        <f t="shared" si="58"/>
        <v>1.0522222221999999</v>
      </c>
      <c r="AE298" s="3">
        <f t="shared" si="61"/>
        <v>5</v>
      </c>
      <c r="AH298" s="9"/>
      <c r="AI298" s="1"/>
      <c r="AJ298" s="1"/>
      <c r="AK298" s="3"/>
      <c r="AL298" s="3"/>
      <c r="AM298" s="3"/>
      <c r="AQ298" s="3"/>
      <c r="AR298" s="3"/>
      <c r="AS298" s="3"/>
      <c r="AV298" s="3"/>
      <c r="AW298" s="3"/>
    </row>
    <row r="299" spans="1:49" x14ac:dyDescent="0.2">
      <c r="A299">
        <v>1499</v>
      </c>
      <c r="B299" t="s">
        <v>566</v>
      </c>
      <c r="C299" t="s">
        <v>567</v>
      </c>
      <c r="D299" s="7">
        <v>39363</v>
      </c>
      <c r="E299" t="s">
        <v>264</v>
      </c>
      <c r="F299" t="s">
        <v>23</v>
      </c>
      <c r="G299" t="s">
        <v>506</v>
      </c>
      <c r="H299" t="s">
        <v>319</v>
      </c>
      <c r="I299" t="s">
        <v>213</v>
      </c>
      <c r="J299" t="s">
        <v>568</v>
      </c>
      <c r="K299" t="s">
        <v>568</v>
      </c>
      <c r="L299">
        <v>0</v>
      </c>
      <c r="M299">
        <v>1.17</v>
      </c>
      <c r="N299">
        <v>1498</v>
      </c>
      <c r="O299" s="8">
        <f>VLOOKUP(N299,[1]Dettaglio!$B$9:$F$4144,5,FALSE)</f>
        <v>6073.17</v>
      </c>
      <c r="P299" s="19"/>
      <c r="Q299" s="42"/>
      <c r="R299" s="1">
        <f t="shared" si="52"/>
        <v>1.03725</v>
      </c>
      <c r="S299" s="1">
        <f t="shared" si="54"/>
        <v>1.07</v>
      </c>
      <c r="T299" s="1">
        <f t="shared" si="59"/>
        <v>1.07</v>
      </c>
      <c r="U299" s="3">
        <f t="shared" si="60"/>
        <v>5</v>
      </c>
      <c r="V299" s="10">
        <v>1</v>
      </c>
      <c r="W299" s="10">
        <v>32</v>
      </c>
      <c r="X299" s="11">
        <f t="shared" si="55"/>
        <v>160</v>
      </c>
      <c r="Z299" s="12">
        <v>13</v>
      </c>
      <c r="AA299" s="13">
        <f t="shared" si="56"/>
        <v>65</v>
      </c>
      <c r="AB299" s="9">
        <f t="shared" si="57"/>
        <v>1.0522222221999999</v>
      </c>
      <c r="AC299" s="9">
        <f t="shared" si="53"/>
        <v>1.0522222221999999</v>
      </c>
      <c r="AD299" s="9">
        <f t="shared" si="58"/>
        <v>1.0522222221999999</v>
      </c>
      <c r="AE299" s="3">
        <f t="shared" si="61"/>
        <v>5</v>
      </c>
      <c r="AH299" s="9"/>
      <c r="AI299" s="1"/>
      <c r="AJ299" s="1"/>
      <c r="AK299" s="3"/>
      <c r="AL299" s="3"/>
      <c r="AM299" s="3"/>
      <c r="AQ299" s="3"/>
      <c r="AR299" s="3"/>
      <c r="AS299" s="3"/>
      <c r="AV299" s="3"/>
      <c r="AW299" s="3"/>
    </row>
    <row r="300" spans="1:49" x14ac:dyDescent="0.2">
      <c r="A300">
        <v>2396</v>
      </c>
      <c r="B300" t="s">
        <v>569</v>
      </c>
      <c r="C300" t="s">
        <v>32</v>
      </c>
      <c r="D300" s="7">
        <v>39614</v>
      </c>
      <c r="E300" t="s">
        <v>264</v>
      </c>
      <c r="F300" t="s">
        <v>23</v>
      </c>
      <c r="G300" t="s">
        <v>506</v>
      </c>
      <c r="H300" t="s">
        <v>319</v>
      </c>
      <c r="I300" t="s">
        <v>213</v>
      </c>
      <c r="J300" t="s">
        <v>520</v>
      </c>
      <c r="K300" t="s">
        <v>520</v>
      </c>
      <c r="L300">
        <v>0</v>
      </c>
      <c r="M300">
        <v>2.2000000000000002</v>
      </c>
      <c r="N300">
        <v>1848</v>
      </c>
      <c r="O300" s="8">
        <f>VLOOKUP(N300,[1]Dettaglio!$B$9:$F$4144,5,FALSE)</f>
        <v>17847.37</v>
      </c>
      <c r="P300" s="19"/>
      <c r="Q300" s="42"/>
      <c r="R300" s="1">
        <f t="shared" si="52"/>
        <v>1.03725</v>
      </c>
      <c r="S300" s="1">
        <f t="shared" si="54"/>
        <v>1.07</v>
      </c>
      <c r="T300" s="1">
        <f t="shared" si="59"/>
        <v>1.07</v>
      </c>
      <c r="U300" s="3">
        <f t="shared" si="60"/>
        <v>5</v>
      </c>
      <c r="V300" s="10">
        <v>1</v>
      </c>
      <c r="W300" s="10">
        <v>32</v>
      </c>
      <c r="X300" s="11">
        <f t="shared" si="55"/>
        <v>160</v>
      </c>
      <c r="Z300" s="12">
        <v>13</v>
      </c>
      <c r="AA300" s="13">
        <f t="shared" si="56"/>
        <v>65</v>
      </c>
      <c r="AB300" s="9">
        <f t="shared" si="57"/>
        <v>1.0522222221999999</v>
      </c>
      <c r="AC300" s="9">
        <f t="shared" si="53"/>
        <v>1.0522222221999999</v>
      </c>
      <c r="AD300" s="9">
        <f t="shared" si="58"/>
        <v>1.0522222221999999</v>
      </c>
      <c r="AE300" s="3">
        <f t="shared" si="61"/>
        <v>5</v>
      </c>
      <c r="AH300" s="9"/>
      <c r="AI300" s="1"/>
      <c r="AJ300" s="1"/>
      <c r="AK300" s="3"/>
      <c r="AL300" s="3"/>
      <c r="AM300" s="3"/>
      <c r="AQ300" s="3"/>
      <c r="AR300" s="3"/>
      <c r="AS300" s="3"/>
      <c r="AV300" s="3"/>
      <c r="AW300" s="3"/>
    </row>
    <row r="301" spans="1:49" x14ac:dyDescent="0.2">
      <c r="A301">
        <v>2070</v>
      </c>
      <c r="B301" t="s">
        <v>570</v>
      </c>
      <c r="C301" t="s">
        <v>571</v>
      </c>
      <c r="D301" s="7">
        <v>39773</v>
      </c>
      <c r="E301" t="s">
        <v>264</v>
      </c>
      <c r="F301" t="s">
        <v>23</v>
      </c>
      <c r="G301" t="s">
        <v>506</v>
      </c>
      <c r="H301" t="s">
        <v>319</v>
      </c>
      <c r="I301" t="s">
        <v>213</v>
      </c>
      <c r="J301" t="s">
        <v>152</v>
      </c>
      <c r="K301" t="s">
        <v>267</v>
      </c>
      <c r="L301">
        <v>0</v>
      </c>
      <c r="M301">
        <v>5</v>
      </c>
      <c r="N301">
        <v>2069</v>
      </c>
      <c r="O301" s="8">
        <f>VLOOKUP(N301,[1]Dettaglio!$B$9:$F$4144,5,FALSE)</f>
        <v>0</v>
      </c>
      <c r="P301" s="19"/>
      <c r="Q301" s="42"/>
      <c r="R301" s="1">
        <f t="shared" si="52"/>
        <v>1.03725</v>
      </c>
      <c r="S301" s="1">
        <f t="shared" si="54"/>
        <v>1.07</v>
      </c>
      <c r="T301" s="1">
        <f t="shared" si="59"/>
        <v>1.07</v>
      </c>
      <c r="U301" s="3">
        <f t="shared" si="60"/>
        <v>5</v>
      </c>
      <c r="V301" s="10">
        <v>1</v>
      </c>
      <c r="W301" s="10">
        <v>32</v>
      </c>
      <c r="X301" s="11">
        <f t="shared" si="55"/>
        <v>160</v>
      </c>
      <c r="Z301" s="12">
        <v>13</v>
      </c>
      <c r="AA301" s="13">
        <f t="shared" si="56"/>
        <v>65</v>
      </c>
      <c r="AB301" s="9">
        <f t="shared" si="57"/>
        <v>1.0522222221999999</v>
      </c>
      <c r="AC301" s="9">
        <f t="shared" si="53"/>
        <v>1.07</v>
      </c>
      <c r="AD301" s="9">
        <f t="shared" si="58"/>
        <v>1.07</v>
      </c>
      <c r="AE301" s="3">
        <f t="shared" si="61"/>
        <v>5</v>
      </c>
      <c r="AH301" s="9"/>
      <c r="AI301" s="1"/>
      <c r="AJ301" s="1"/>
      <c r="AK301" s="3"/>
      <c r="AL301" s="3"/>
      <c r="AM301" s="3"/>
      <c r="AQ301" s="3"/>
      <c r="AR301" s="3"/>
      <c r="AS301" s="3"/>
      <c r="AV301" s="3"/>
      <c r="AW301" s="3"/>
    </row>
    <row r="302" spans="1:49" x14ac:dyDescent="0.2">
      <c r="A302">
        <v>1070</v>
      </c>
      <c r="B302" t="s">
        <v>73</v>
      </c>
      <c r="C302" t="s">
        <v>140</v>
      </c>
      <c r="D302" s="7">
        <v>39551</v>
      </c>
      <c r="E302" t="s">
        <v>264</v>
      </c>
      <c r="F302" t="s">
        <v>23</v>
      </c>
      <c r="G302" t="s">
        <v>506</v>
      </c>
      <c r="H302" t="s">
        <v>319</v>
      </c>
      <c r="I302" t="s">
        <v>213</v>
      </c>
      <c r="J302" t="s">
        <v>152</v>
      </c>
      <c r="K302" t="s">
        <v>267</v>
      </c>
      <c r="L302">
        <v>0</v>
      </c>
      <c r="M302">
        <v>5</v>
      </c>
      <c r="N302">
        <v>1069</v>
      </c>
      <c r="O302" s="8">
        <f>VLOOKUP(N302,[1]Dettaglio!$B$9:$F$4144,5,FALSE)</f>
        <v>0</v>
      </c>
      <c r="P302" s="19"/>
      <c r="Q302" s="42"/>
      <c r="R302" s="1">
        <f t="shared" si="52"/>
        <v>1.03725</v>
      </c>
      <c r="S302" s="1">
        <f t="shared" si="54"/>
        <v>1.07</v>
      </c>
      <c r="T302" s="1">
        <f t="shared" si="59"/>
        <v>1.07</v>
      </c>
      <c r="U302" s="3">
        <f t="shared" si="60"/>
        <v>5</v>
      </c>
      <c r="V302" s="10">
        <v>1</v>
      </c>
      <c r="W302" s="10">
        <v>32</v>
      </c>
      <c r="X302" s="11">
        <f t="shared" si="55"/>
        <v>160</v>
      </c>
      <c r="Z302" s="12">
        <v>13</v>
      </c>
      <c r="AA302" s="13">
        <f t="shared" si="56"/>
        <v>65</v>
      </c>
      <c r="AB302" s="9">
        <f t="shared" si="57"/>
        <v>1.0522222221999999</v>
      </c>
      <c r="AC302" s="9">
        <f t="shared" si="53"/>
        <v>1.07</v>
      </c>
      <c r="AD302" s="9">
        <f t="shared" si="58"/>
        <v>1.07</v>
      </c>
      <c r="AE302" s="3">
        <f t="shared" si="61"/>
        <v>5</v>
      </c>
      <c r="AH302" s="9"/>
      <c r="AI302" s="1"/>
      <c r="AJ302" s="1"/>
      <c r="AK302" s="3"/>
      <c r="AL302" s="3"/>
      <c r="AM302" s="3"/>
      <c r="AQ302" s="3"/>
      <c r="AR302" s="3"/>
      <c r="AS302" s="3"/>
      <c r="AV302" s="3"/>
      <c r="AW302" s="3"/>
    </row>
    <row r="303" spans="1:49" x14ac:dyDescent="0.2">
      <c r="A303">
        <v>4171</v>
      </c>
      <c r="B303" t="s">
        <v>572</v>
      </c>
      <c r="C303" t="s">
        <v>573</v>
      </c>
      <c r="D303" s="7">
        <v>39671</v>
      </c>
      <c r="E303" t="s">
        <v>264</v>
      </c>
      <c r="F303" t="s">
        <v>23</v>
      </c>
      <c r="G303" t="s">
        <v>506</v>
      </c>
      <c r="H303" t="s">
        <v>345</v>
      </c>
      <c r="I303" t="s">
        <v>213</v>
      </c>
      <c r="J303" t="s">
        <v>109</v>
      </c>
      <c r="K303" t="s">
        <v>109</v>
      </c>
      <c r="L303">
        <v>0</v>
      </c>
      <c r="M303">
        <v>1.0900000000000001</v>
      </c>
      <c r="N303">
        <v>4168</v>
      </c>
      <c r="O303" s="8">
        <f>VLOOKUP(N303,[1]Dettaglio!$B$9:$F$4144,5,FALSE)</f>
        <v>3844.57</v>
      </c>
      <c r="P303" s="19"/>
      <c r="Q303" s="42"/>
      <c r="R303" s="1">
        <f t="shared" si="52"/>
        <v>1.03725</v>
      </c>
      <c r="S303" s="1">
        <f t="shared" si="54"/>
        <v>1.07</v>
      </c>
      <c r="T303" s="1">
        <f t="shared" si="59"/>
        <v>1.07</v>
      </c>
      <c r="U303" s="3">
        <f t="shared" si="60"/>
        <v>5</v>
      </c>
      <c r="V303" s="10">
        <v>1</v>
      </c>
      <c r="W303" s="10">
        <v>32</v>
      </c>
      <c r="X303" s="11">
        <f t="shared" si="55"/>
        <v>160</v>
      </c>
      <c r="Z303" s="12">
        <v>13</v>
      </c>
      <c r="AA303" s="13">
        <f t="shared" si="56"/>
        <v>65</v>
      </c>
      <c r="AB303" s="9">
        <f t="shared" si="57"/>
        <v>1.0522222221999999</v>
      </c>
      <c r="AC303" s="9">
        <f t="shared" si="53"/>
        <v>1.0522222221999999</v>
      </c>
      <c r="AD303" s="9">
        <f t="shared" si="58"/>
        <v>1.0522222221999999</v>
      </c>
      <c r="AE303" s="3">
        <f t="shared" si="61"/>
        <v>5</v>
      </c>
      <c r="AH303" s="9"/>
      <c r="AI303" s="1"/>
      <c r="AJ303" s="1"/>
      <c r="AK303" s="3"/>
      <c r="AL303" s="3"/>
      <c r="AM303" s="3"/>
      <c r="AQ303" s="3"/>
      <c r="AR303" s="3"/>
      <c r="AS303" s="3"/>
      <c r="AV303" s="3"/>
      <c r="AW303" s="3"/>
    </row>
    <row r="304" spans="1:49" x14ac:dyDescent="0.2">
      <c r="A304">
        <v>4170</v>
      </c>
      <c r="B304" t="s">
        <v>572</v>
      </c>
      <c r="C304" t="s">
        <v>574</v>
      </c>
      <c r="D304" s="7">
        <v>39671</v>
      </c>
      <c r="E304" t="s">
        <v>264</v>
      </c>
      <c r="F304" t="s">
        <v>23</v>
      </c>
      <c r="G304" t="s">
        <v>506</v>
      </c>
      <c r="H304" t="s">
        <v>345</v>
      </c>
      <c r="I304" t="s">
        <v>213</v>
      </c>
      <c r="J304" t="s">
        <v>109</v>
      </c>
      <c r="K304" t="s">
        <v>109</v>
      </c>
      <c r="L304">
        <v>0</v>
      </c>
      <c r="M304">
        <v>1.0900000000000001</v>
      </c>
      <c r="N304">
        <v>4168</v>
      </c>
      <c r="O304" s="8">
        <f>VLOOKUP(N304,[1]Dettaglio!$B$9:$F$4144,5,FALSE)</f>
        <v>3844.57</v>
      </c>
      <c r="P304" s="19"/>
      <c r="Q304" s="42"/>
      <c r="R304" s="1">
        <f t="shared" si="52"/>
        <v>1.03725</v>
      </c>
      <c r="S304" s="1">
        <f t="shared" si="54"/>
        <v>1.07</v>
      </c>
      <c r="T304" s="1">
        <f t="shared" si="59"/>
        <v>1.07</v>
      </c>
      <c r="U304" s="3">
        <f t="shared" si="60"/>
        <v>5</v>
      </c>
      <c r="V304" s="10">
        <v>1</v>
      </c>
      <c r="W304" s="10">
        <v>32</v>
      </c>
      <c r="X304" s="11">
        <f t="shared" si="55"/>
        <v>160</v>
      </c>
      <c r="Z304" s="12">
        <v>13</v>
      </c>
      <c r="AA304" s="13">
        <f t="shared" si="56"/>
        <v>65</v>
      </c>
      <c r="AB304" s="9">
        <f t="shared" si="57"/>
        <v>1.0522222221999999</v>
      </c>
      <c r="AC304" s="9">
        <f t="shared" si="53"/>
        <v>1.0522222221999999</v>
      </c>
      <c r="AD304" s="9">
        <f t="shared" si="58"/>
        <v>1.0522222221999999</v>
      </c>
      <c r="AE304" s="3">
        <f t="shared" si="61"/>
        <v>5</v>
      </c>
      <c r="AH304" s="9"/>
      <c r="AI304" s="1"/>
      <c r="AJ304" s="1"/>
      <c r="AK304" s="3"/>
      <c r="AL304" s="3"/>
      <c r="AM304" s="3"/>
      <c r="AQ304" s="3"/>
      <c r="AR304" s="3"/>
      <c r="AS304" s="3"/>
      <c r="AV304" s="3"/>
      <c r="AW304" s="3"/>
    </row>
    <row r="305" spans="1:49" x14ac:dyDescent="0.2">
      <c r="A305">
        <v>3423</v>
      </c>
      <c r="B305" t="s">
        <v>133</v>
      </c>
      <c r="C305" t="s">
        <v>575</v>
      </c>
      <c r="D305" s="7">
        <v>39720</v>
      </c>
      <c r="E305" t="s">
        <v>264</v>
      </c>
      <c r="F305" t="s">
        <v>23</v>
      </c>
      <c r="G305" t="s">
        <v>506</v>
      </c>
      <c r="H305" t="s">
        <v>345</v>
      </c>
      <c r="I305" t="s">
        <v>213</v>
      </c>
      <c r="J305" t="s">
        <v>152</v>
      </c>
      <c r="K305" t="s">
        <v>267</v>
      </c>
      <c r="L305">
        <v>0</v>
      </c>
      <c r="M305">
        <v>5</v>
      </c>
      <c r="N305">
        <v>3870</v>
      </c>
      <c r="O305" s="8">
        <f>VLOOKUP(N305,[1]Dettaglio!$B$9:$F$4144,5,FALSE)</f>
        <v>18701.25</v>
      </c>
      <c r="P305" s="19"/>
      <c r="Q305" s="42"/>
      <c r="R305" s="1">
        <f t="shared" si="52"/>
        <v>1.03725</v>
      </c>
      <c r="S305" s="1">
        <f t="shared" si="54"/>
        <v>1.07</v>
      </c>
      <c r="T305" s="1">
        <f t="shared" si="59"/>
        <v>1.07</v>
      </c>
      <c r="U305" s="3">
        <f t="shared" si="60"/>
        <v>5</v>
      </c>
      <c r="V305" s="10">
        <v>1</v>
      </c>
      <c r="W305" s="10">
        <v>32</v>
      </c>
      <c r="X305" s="11">
        <f t="shared" si="55"/>
        <v>160</v>
      </c>
      <c r="Z305" s="12">
        <v>13</v>
      </c>
      <c r="AA305" s="13">
        <f t="shared" si="56"/>
        <v>65</v>
      </c>
      <c r="AB305" s="9">
        <f t="shared" si="57"/>
        <v>1.0522222221999999</v>
      </c>
      <c r="AC305" s="9">
        <f t="shared" si="53"/>
        <v>1.0522222221999999</v>
      </c>
      <c r="AD305" s="9">
        <f t="shared" si="58"/>
        <v>1.0522222221999999</v>
      </c>
      <c r="AE305" s="3">
        <f t="shared" si="61"/>
        <v>5</v>
      </c>
      <c r="AH305" s="9"/>
      <c r="AI305" s="1"/>
      <c r="AJ305" s="1"/>
      <c r="AK305" s="3"/>
      <c r="AL305" s="3"/>
      <c r="AM305" s="3"/>
      <c r="AQ305" s="3"/>
      <c r="AR305" s="3"/>
      <c r="AS305" s="3"/>
      <c r="AV305" s="3"/>
      <c r="AW305" s="3"/>
    </row>
    <row r="306" spans="1:49" x14ac:dyDescent="0.2">
      <c r="A306">
        <v>1988</v>
      </c>
      <c r="B306" t="s">
        <v>576</v>
      </c>
      <c r="C306" t="s">
        <v>348</v>
      </c>
      <c r="D306" s="7">
        <v>39698</v>
      </c>
      <c r="E306" t="s">
        <v>264</v>
      </c>
      <c r="F306" t="s">
        <v>23</v>
      </c>
      <c r="G306" t="s">
        <v>506</v>
      </c>
      <c r="H306" t="s">
        <v>345</v>
      </c>
      <c r="I306" t="s">
        <v>213</v>
      </c>
      <c r="J306" t="s">
        <v>466</v>
      </c>
      <c r="K306" t="s">
        <v>466</v>
      </c>
      <c r="L306">
        <v>2.11</v>
      </c>
      <c r="M306">
        <v>0</v>
      </c>
      <c r="N306">
        <v>1987</v>
      </c>
      <c r="O306" s="8">
        <f>VLOOKUP(N306,[1]Dettaglio!$B$9:$F$4144,5,FALSE)</f>
        <v>17176.349999999999</v>
      </c>
      <c r="P306" s="19"/>
      <c r="Q306" s="42"/>
      <c r="R306" s="1">
        <f t="shared" si="52"/>
        <v>1.03725</v>
      </c>
      <c r="S306" s="1">
        <f t="shared" si="54"/>
        <v>1.07</v>
      </c>
      <c r="T306" s="1">
        <f t="shared" si="59"/>
        <v>1.07</v>
      </c>
      <c r="U306" s="3">
        <f t="shared" si="60"/>
        <v>5</v>
      </c>
      <c r="V306" s="10">
        <v>1</v>
      </c>
      <c r="W306" s="10">
        <v>32</v>
      </c>
      <c r="X306" s="11">
        <f t="shared" si="55"/>
        <v>160</v>
      </c>
      <c r="Z306" s="12">
        <v>13</v>
      </c>
      <c r="AA306" s="13">
        <f t="shared" si="56"/>
        <v>65</v>
      </c>
      <c r="AB306" s="9">
        <f t="shared" si="57"/>
        <v>1.0522222221999999</v>
      </c>
      <c r="AC306" s="9">
        <f t="shared" si="53"/>
        <v>1.0522222221999999</v>
      </c>
      <c r="AD306" s="9">
        <f t="shared" si="58"/>
        <v>1.0522222221999999</v>
      </c>
      <c r="AE306" s="3">
        <f t="shared" si="61"/>
        <v>5</v>
      </c>
      <c r="AH306" s="9"/>
      <c r="AI306" s="1"/>
      <c r="AJ306" s="1"/>
      <c r="AK306" s="3"/>
      <c r="AL306" s="3"/>
      <c r="AM306" s="3"/>
      <c r="AQ306" s="3"/>
      <c r="AR306" s="3"/>
      <c r="AS306" s="3"/>
      <c r="AV306" s="3"/>
      <c r="AW306" s="3"/>
    </row>
    <row r="307" spans="1:49" x14ac:dyDescent="0.2">
      <c r="A307">
        <v>3951</v>
      </c>
      <c r="B307" t="s">
        <v>577</v>
      </c>
      <c r="C307" t="s">
        <v>578</v>
      </c>
      <c r="D307" s="7">
        <v>39558</v>
      </c>
      <c r="E307" t="s">
        <v>264</v>
      </c>
      <c r="F307" t="s">
        <v>23</v>
      </c>
      <c r="G307" t="s">
        <v>506</v>
      </c>
      <c r="H307" t="s">
        <v>345</v>
      </c>
      <c r="I307" t="s">
        <v>213</v>
      </c>
      <c r="J307" t="s">
        <v>152</v>
      </c>
      <c r="K307" t="s">
        <v>267</v>
      </c>
      <c r="L307">
        <v>0</v>
      </c>
      <c r="M307">
        <v>5</v>
      </c>
      <c r="N307">
        <v>1607</v>
      </c>
      <c r="O307" s="8">
        <f>VLOOKUP(N307,[1]Dettaglio!$B$9:$F$4144,5,FALSE)</f>
        <v>6231.95</v>
      </c>
      <c r="P307" s="19"/>
      <c r="Q307" s="42"/>
      <c r="R307" s="1">
        <f t="shared" si="52"/>
        <v>1.03725</v>
      </c>
      <c r="S307" s="1">
        <f t="shared" si="54"/>
        <v>1.07</v>
      </c>
      <c r="T307" s="1">
        <f t="shared" si="59"/>
        <v>1.07</v>
      </c>
      <c r="U307" s="3">
        <f t="shared" si="60"/>
        <v>5</v>
      </c>
      <c r="V307" s="10">
        <v>1</v>
      </c>
      <c r="W307" s="10">
        <v>32</v>
      </c>
      <c r="X307" s="11">
        <f t="shared" si="55"/>
        <v>160</v>
      </c>
      <c r="Z307" s="12">
        <v>13</v>
      </c>
      <c r="AA307" s="13">
        <f t="shared" si="56"/>
        <v>65</v>
      </c>
      <c r="AB307" s="9">
        <f t="shared" si="57"/>
        <v>1.0522222221999999</v>
      </c>
      <c r="AC307" s="9">
        <f t="shared" si="53"/>
        <v>1.0522222221999999</v>
      </c>
      <c r="AD307" s="9">
        <f t="shared" si="58"/>
        <v>1.0522222221999999</v>
      </c>
      <c r="AE307" s="3">
        <f t="shared" si="61"/>
        <v>5</v>
      </c>
      <c r="AH307" s="9"/>
      <c r="AI307" s="1"/>
      <c r="AJ307" s="1"/>
      <c r="AK307" s="3"/>
      <c r="AL307" s="3"/>
      <c r="AM307" s="3"/>
      <c r="AQ307" s="3"/>
      <c r="AR307" s="3"/>
      <c r="AS307" s="3"/>
      <c r="AV307" s="3"/>
      <c r="AW307" s="3"/>
    </row>
    <row r="308" spans="1:49" x14ac:dyDescent="0.2">
      <c r="A308">
        <v>3789</v>
      </c>
      <c r="B308" t="s">
        <v>579</v>
      </c>
      <c r="C308" t="s">
        <v>77</v>
      </c>
      <c r="D308" s="7">
        <v>39879</v>
      </c>
      <c r="E308" t="s">
        <v>264</v>
      </c>
      <c r="F308" t="s">
        <v>23</v>
      </c>
      <c r="G308" t="s">
        <v>506</v>
      </c>
      <c r="H308" t="s">
        <v>345</v>
      </c>
      <c r="I308" t="s">
        <v>213</v>
      </c>
      <c r="J308" t="s">
        <v>580</v>
      </c>
      <c r="K308" t="s">
        <v>580</v>
      </c>
      <c r="L308">
        <v>0</v>
      </c>
      <c r="M308">
        <v>2.0099999999999998</v>
      </c>
      <c r="N308">
        <v>2237</v>
      </c>
      <c r="O308" s="8">
        <f>VLOOKUP(N308,[1]Dettaglio!$B$9:$F$4144,5,FALSE)</f>
        <v>16332.41</v>
      </c>
      <c r="P308" s="19"/>
      <c r="Q308" s="42"/>
      <c r="R308" s="1">
        <f t="shared" si="52"/>
        <v>1.03725</v>
      </c>
      <c r="S308" s="1">
        <f t="shared" si="54"/>
        <v>1.07</v>
      </c>
      <c r="T308" s="1">
        <f t="shared" si="59"/>
        <v>1.07</v>
      </c>
      <c r="U308" s="3">
        <f t="shared" si="60"/>
        <v>5</v>
      </c>
      <c r="V308" s="10">
        <v>1</v>
      </c>
      <c r="W308" s="10">
        <v>32</v>
      </c>
      <c r="X308" s="11">
        <f t="shared" si="55"/>
        <v>160</v>
      </c>
      <c r="Z308" s="12">
        <v>13</v>
      </c>
      <c r="AA308" s="13">
        <f t="shared" si="56"/>
        <v>65</v>
      </c>
      <c r="AB308" s="9">
        <f t="shared" si="57"/>
        <v>1.0522222221999999</v>
      </c>
      <c r="AC308" s="9">
        <f t="shared" si="53"/>
        <v>1.0522222221999999</v>
      </c>
      <c r="AD308" s="9">
        <f t="shared" si="58"/>
        <v>1.0522222221999999</v>
      </c>
      <c r="AE308" s="3">
        <f t="shared" si="61"/>
        <v>5</v>
      </c>
      <c r="AH308" s="9"/>
      <c r="AI308" s="1"/>
      <c r="AJ308" s="1"/>
      <c r="AK308" s="3"/>
      <c r="AL308" s="3"/>
      <c r="AM308" s="3"/>
      <c r="AQ308" s="3"/>
      <c r="AR308" s="3"/>
      <c r="AS308" s="3"/>
      <c r="AV308" s="3"/>
      <c r="AW308" s="3"/>
    </row>
    <row r="309" spans="1:49" x14ac:dyDescent="0.2">
      <c r="A309">
        <v>3791</v>
      </c>
      <c r="B309" t="s">
        <v>329</v>
      </c>
      <c r="C309" t="s">
        <v>332</v>
      </c>
      <c r="D309" s="7">
        <v>39641</v>
      </c>
      <c r="E309" t="s">
        <v>264</v>
      </c>
      <c r="F309" t="s">
        <v>23</v>
      </c>
      <c r="G309" t="s">
        <v>506</v>
      </c>
      <c r="H309" t="s">
        <v>345</v>
      </c>
      <c r="I309" t="s">
        <v>213</v>
      </c>
      <c r="J309" t="s">
        <v>56</v>
      </c>
      <c r="K309" t="s">
        <v>56</v>
      </c>
      <c r="L309">
        <v>0</v>
      </c>
      <c r="M309">
        <v>1.54</v>
      </c>
      <c r="N309">
        <v>2569</v>
      </c>
      <c r="O309" s="8">
        <f>VLOOKUP(N309,[1]Dettaglio!$B$9:$F$4144,5,FALSE)</f>
        <v>11738.3</v>
      </c>
      <c r="P309" s="19"/>
      <c r="Q309" s="42"/>
      <c r="R309" s="1">
        <f t="shared" si="52"/>
        <v>1.03725</v>
      </c>
      <c r="S309" s="1">
        <f t="shared" si="54"/>
        <v>1.07</v>
      </c>
      <c r="T309" s="1">
        <f t="shared" si="59"/>
        <v>1.07</v>
      </c>
      <c r="U309" s="3">
        <f t="shared" si="60"/>
        <v>5</v>
      </c>
      <c r="V309" s="10">
        <v>1</v>
      </c>
      <c r="W309" s="10">
        <v>32</v>
      </c>
      <c r="X309" s="11">
        <f t="shared" si="55"/>
        <v>160</v>
      </c>
      <c r="Z309" s="12">
        <v>13</v>
      </c>
      <c r="AA309" s="13">
        <f t="shared" si="56"/>
        <v>65</v>
      </c>
      <c r="AB309" s="9">
        <f t="shared" si="57"/>
        <v>1.0522222221999999</v>
      </c>
      <c r="AC309" s="9">
        <f t="shared" si="53"/>
        <v>1.0522222221999999</v>
      </c>
      <c r="AD309" s="9">
        <f t="shared" si="58"/>
        <v>1.0522222221999999</v>
      </c>
      <c r="AE309" s="3">
        <f t="shared" si="61"/>
        <v>5</v>
      </c>
      <c r="AH309" s="9"/>
      <c r="AI309" s="1"/>
      <c r="AJ309" s="1"/>
      <c r="AK309" s="3"/>
      <c r="AL309" s="3"/>
      <c r="AM309" s="3"/>
      <c r="AQ309" s="3"/>
      <c r="AR309" s="3"/>
      <c r="AS309" s="3"/>
      <c r="AV309" s="3"/>
      <c r="AW309" s="3"/>
    </row>
    <row r="310" spans="1:49" x14ac:dyDescent="0.2">
      <c r="A310">
        <v>1186</v>
      </c>
      <c r="B310" t="s">
        <v>529</v>
      </c>
      <c r="C310" t="s">
        <v>261</v>
      </c>
      <c r="D310" s="7">
        <v>39744</v>
      </c>
      <c r="E310" t="s">
        <v>264</v>
      </c>
      <c r="F310" t="s">
        <v>23</v>
      </c>
      <c r="G310" t="s">
        <v>506</v>
      </c>
      <c r="H310" t="s">
        <v>345</v>
      </c>
      <c r="I310" t="s">
        <v>213</v>
      </c>
      <c r="J310" t="s">
        <v>152</v>
      </c>
      <c r="K310" t="s">
        <v>267</v>
      </c>
      <c r="L310">
        <v>0</v>
      </c>
      <c r="M310">
        <v>5</v>
      </c>
      <c r="N310">
        <v>1185</v>
      </c>
      <c r="O310" s="8">
        <f>VLOOKUP(N310,[1]Dettaglio!$B$9:$F$4144,5,FALSE)</f>
        <v>0</v>
      </c>
      <c r="P310" s="19"/>
      <c r="Q310" s="42"/>
      <c r="R310" s="1">
        <f t="shared" si="52"/>
        <v>1.03725</v>
      </c>
      <c r="S310" s="1">
        <f t="shared" si="54"/>
        <v>1.07</v>
      </c>
      <c r="T310" s="1">
        <f t="shared" si="59"/>
        <v>1.07</v>
      </c>
      <c r="U310" s="3">
        <f t="shared" si="60"/>
        <v>5</v>
      </c>
      <c r="V310" s="10">
        <v>1</v>
      </c>
      <c r="W310" s="10">
        <v>32</v>
      </c>
      <c r="X310" s="11">
        <f t="shared" si="55"/>
        <v>160</v>
      </c>
      <c r="Z310" s="12">
        <v>13</v>
      </c>
      <c r="AA310" s="13">
        <f t="shared" si="56"/>
        <v>65</v>
      </c>
      <c r="AB310" s="9">
        <f t="shared" si="57"/>
        <v>1.0522222221999999</v>
      </c>
      <c r="AC310" s="9">
        <f t="shared" si="53"/>
        <v>1.07</v>
      </c>
      <c r="AD310" s="9">
        <f t="shared" si="58"/>
        <v>1.07</v>
      </c>
      <c r="AE310" s="3">
        <f t="shared" si="61"/>
        <v>5</v>
      </c>
      <c r="AH310" s="9"/>
      <c r="AI310" s="1"/>
      <c r="AJ310" s="1"/>
      <c r="AK310" s="3"/>
      <c r="AL310" s="3"/>
      <c r="AM310" s="3"/>
      <c r="AQ310" s="3"/>
      <c r="AR310" s="3"/>
      <c r="AS310" s="3"/>
      <c r="AV310" s="3"/>
      <c r="AW310" s="3"/>
    </row>
    <row r="311" spans="1:49" x14ac:dyDescent="0.2">
      <c r="A311">
        <v>2027</v>
      </c>
      <c r="B311" t="s">
        <v>581</v>
      </c>
      <c r="C311" t="s">
        <v>582</v>
      </c>
      <c r="D311" s="7">
        <v>39683</v>
      </c>
      <c r="E311" t="s">
        <v>264</v>
      </c>
      <c r="F311" t="s">
        <v>23</v>
      </c>
      <c r="G311" t="s">
        <v>506</v>
      </c>
      <c r="H311" t="s">
        <v>345</v>
      </c>
      <c r="I311" t="s">
        <v>213</v>
      </c>
      <c r="J311" t="s">
        <v>152</v>
      </c>
      <c r="K311" t="s">
        <v>267</v>
      </c>
      <c r="L311">
        <v>0</v>
      </c>
      <c r="M311">
        <v>5</v>
      </c>
      <c r="N311">
        <v>2026</v>
      </c>
      <c r="O311" s="8">
        <f>VLOOKUP(N311,[1]Dettaglio!$B$9:$F$4144,5,FALSE)</f>
        <v>0</v>
      </c>
      <c r="P311" s="19"/>
      <c r="Q311" s="42"/>
      <c r="R311" s="1">
        <f t="shared" si="52"/>
        <v>1.03725</v>
      </c>
      <c r="S311" s="1">
        <f t="shared" si="54"/>
        <v>1.07</v>
      </c>
      <c r="T311" s="1">
        <f t="shared" si="59"/>
        <v>1.07</v>
      </c>
      <c r="U311" s="3">
        <f t="shared" si="60"/>
        <v>5</v>
      </c>
      <c r="V311" s="10">
        <v>1</v>
      </c>
      <c r="W311" s="10">
        <v>32</v>
      </c>
      <c r="X311" s="11">
        <f t="shared" si="55"/>
        <v>160</v>
      </c>
      <c r="Z311" s="12">
        <v>13</v>
      </c>
      <c r="AA311" s="13">
        <f t="shared" si="56"/>
        <v>65</v>
      </c>
      <c r="AB311" s="9">
        <f t="shared" si="57"/>
        <v>1.0522222221999999</v>
      </c>
      <c r="AC311" s="9">
        <f t="shared" si="53"/>
        <v>1.07</v>
      </c>
      <c r="AD311" s="9">
        <f t="shared" si="58"/>
        <v>1.07</v>
      </c>
      <c r="AE311" s="3">
        <f t="shared" si="61"/>
        <v>5</v>
      </c>
      <c r="AH311" s="9"/>
      <c r="AI311" s="1"/>
      <c r="AJ311" s="1"/>
      <c r="AK311" s="3"/>
      <c r="AL311" s="3"/>
      <c r="AM311" s="3"/>
      <c r="AQ311" s="3"/>
      <c r="AR311" s="3"/>
      <c r="AS311" s="3"/>
      <c r="AV311" s="3"/>
      <c r="AW311" s="3"/>
    </row>
    <row r="312" spans="1:49" x14ac:dyDescent="0.2">
      <c r="A312">
        <v>3790</v>
      </c>
      <c r="B312" t="s">
        <v>583</v>
      </c>
      <c r="C312" t="s">
        <v>120</v>
      </c>
      <c r="D312" s="7">
        <v>39493</v>
      </c>
      <c r="E312" t="s">
        <v>264</v>
      </c>
      <c r="F312" t="s">
        <v>23</v>
      </c>
      <c r="G312" t="s">
        <v>506</v>
      </c>
      <c r="H312" t="s">
        <v>345</v>
      </c>
      <c r="I312" t="s">
        <v>213</v>
      </c>
      <c r="J312" t="s">
        <v>152</v>
      </c>
      <c r="K312" t="s">
        <v>267</v>
      </c>
      <c r="L312">
        <v>0</v>
      </c>
      <c r="M312">
        <v>5</v>
      </c>
      <c r="N312">
        <v>1789</v>
      </c>
      <c r="O312" s="8">
        <f>VLOOKUP(N312,[1]Dettaglio!$B$9:$F$4144,5,FALSE)</f>
        <v>0</v>
      </c>
      <c r="P312" s="19"/>
      <c r="Q312" s="42"/>
      <c r="R312" s="1">
        <f t="shared" si="52"/>
        <v>1.03725</v>
      </c>
      <c r="S312" s="1">
        <f t="shared" si="54"/>
        <v>1.07</v>
      </c>
      <c r="T312" s="1">
        <f t="shared" si="59"/>
        <v>1.07</v>
      </c>
      <c r="U312" s="3">
        <f t="shared" si="60"/>
        <v>5</v>
      </c>
      <c r="V312" s="10">
        <v>1</v>
      </c>
      <c r="W312" s="10">
        <v>32</v>
      </c>
      <c r="X312" s="11">
        <f t="shared" si="55"/>
        <v>160</v>
      </c>
      <c r="Z312" s="12">
        <v>13</v>
      </c>
      <c r="AA312" s="13">
        <f t="shared" si="56"/>
        <v>65</v>
      </c>
      <c r="AB312" s="9">
        <f t="shared" si="57"/>
        <v>1.0522222221999999</v>
      </c>
      <c r="AC312" s="9">
        <f t="shared" si="53"/>
        <v>1.07</v>
      </c>
      <c r="AD312" s="9">
        <f t="shared" si="58"/>
        <v>1.07</v>
      </c>
      <c r="AE312" s="3">
        <f t="shared" si="61"/>
        <v>5</v>
      </c>
      <c r="AH312" s="9"/>
      <c r="AI312" s="1"/>
      <c r="AJ312" s="1"/>
      <c r="AK312" s="3"/>
      <c r="AL312" s="3"/>
      <c r="AM312" s="3"/>
      <c r="AQ312" s="3"/>
      <c r="AR312" s="3"/>
      <c r="AS312" s="3"/>
      <c r="AV312" s="3"/>
      <c r="AW312" s="3"/>
    </row>
    <row r="313" spans="1:49" x14ac:dyDescent="0.2">
      <c r="A313">
        <v>1050</v>
      </c>
      <c r="B313" t="s">
        <v>584</v>
      </c>
      <c r="C313" t="s">
        <v>79</v>
      </c>
      <c r="D313" s="7">
        <v>39661</v>
      </c>
      <c r="E313" t="s">
        <v>264</v>
      </c>
      <c r="F313" t="s">
        <v>23</v>
      </c>
      <c r="G313" t="s">
        <v>506</v>
      </c>
      <c r="H313" t="s">
        <v>345</v>
      </c>
      <c r="I313" t="s">
        <v>213</v>
      </c>
      <c r="J313" t="s">
        <v>585</v>
      </c>
      <c r="K313" t="s">
        <v>585</v>
      </c>
      <c r="L313">
        <v>3.06</v>
      </c>
      <c r="M313">
        <v>0</v>
      </c>
      <c r="N313">
        <v>1049</v>
      </c>
      <c r="O313" s="8">
        <f>VLOOKUP(N313,[1]Dettaglio!$B$9:$F$4144,5,FALSE)</f>
        <v>23595.98</v>
      </c>
      <c r="P313" s="19"/>
      <c r="Q313" s="42"/>
      <c r="R313" s="1">
        <f t="shared" si="52"/>
        <v>1.03725</v>
      </c>
      <c r="S313" s="1">
        <f t="shared" si="54"/>
        <v>1.07</v>
      </c>
      <c r="T313" s="1">
        <f t="shared" si="59"/>
        <v>1.07</v>
      </c>
      <c r="U313" s="3">
        <f t="shared" si="60"/>
        <v>5</v>
      </c>
      <c r="V313" s="10">
        <v>1</v>
      </c>
      <c r="W313" s="10">
        <v>32</v>
      </c>
      <c r="X313" s="11">
        <f t="shared" si="55"/>
        <v>160</v>
      </c>
      <c r="Z313" s="12">
        <v>13</v>
      </c>
      <c r="AA313" s="13">
        <f t="shared" si="56"/>
        <v>65</v>
      </c>
      <c r="AB313" s="9">
        <f t="shared" si="57"/>
        <v>1.0522222221999999</v>
      </c>
      <c r="AC313" s="9">
        <f t="shared" si="53"/>
        <v>1.0522222221999999</v>
      </c>
      <c r="AD313" s="9">
        <f t="shared" si="58"/>
        <v>1.0522222221999999</v>
      </c>
      <c r="AE313" s="3">
        <f t="shared" si="61"/>
        <v>5</v>
      </c>
      <c r="AH313" s="9"/>
      <c r="AI313" s="1"/>
      <c r="AJ313" s="1"/>
      <c r="AK313" s="3"/>
      <c r="AL313" s="3"/>
      <c r="AM313" s="3"/>
      <c r="AQ313" s="3"/>
      <c r="AR313" s="3"/>
      <c r="AS313" s="3"/>
      <c r="AV313" s="3"/>
      <c r="AW313" s="3"/>
    </row>
    <row r="314" spans="1:49" x14ac:dyDescent="0.2">
      <c r="A314">
        <v>3715</v>
      </c>
      <c r="B314" t="s">
        <v>586</v>
      </c>
      <c r="C314" t="s">
        <v>178</v>
      </c>
      <c r="D314" s="7">
        <v>39332</v>
      </c>
      <c r="E314" t="s">
        <v>264</v>
      </c>
      <c r="F314" t="s">
        <v>23</v>
      </c>
      <c r="G314" t="s">
        <v>506</v>
      </c>
      <c r="H314" t="s">
        <v>345</v>
      </c>
      <c r="I314" t="s">
        <v>213</v>
      </c>
      <c r="J314" t="s">
        <v>189</v>
      </c>
      <c r="K314" t="s">
        <v>304</v>
      </c>
      <c r="L314">
        <v>0</v>
      </c>
      <c r="M314">
        <v>1.07</v>
      </c>
      <c r="N314">
        <v>3714</v>
      </c>
      <c r="O314" s="8">
        <f>VLOOKUP(N314,[1]Dettaglio!$B$9:$F$4144,5,FALSE)</f>
        <v>2148.73</v>
      </c>
      <c r="P314" s="19"/>
      <c r="Q314" s="42"/>
      <c r="R314" s="1">
        <f t="shared" si="52"/>
        <v>1.03725</v>
      </c>
      <c r="S314" s="1">
        <f t="shared" si="54"/>
        <v>1.07</v>
      </c>
      <c r="T314" s="1">
        <f t="shared" si="59"/>
        <v>1.07</v>
      </c>
      <c r="U314" s="3">
        <f t="shared" si="60"/>
        <v>5</v>
      </c>
      <c r="V314" s="10">
        <v>1</v>
      </c>
      <c r="W314" s="10">
        <v>32</v>
      </c>
      <c r="X314" s="11">
        <f t="shared" si="55"/>
        <v>160</v>
      </c>
      <c r="Z314" s="12">
        <v>13</v>
      </c>
      <c r="AA314" s="13">
        <f t="shared" si="56"/>
        <v>65</v>
      </c>
      <c r="AB314" s="9">
        <f t="shared" si="57"/>
        <v>1.0522222221999999</v>
      </c>
      <c r="AC314" s="9">
        <f t="shared" si="53"/>
        <v>1.07</v>
      </c>
      <c r="AD314" s="9">
        <f t="shared" si="58"/>
        <v>1.07</v>
      </c>
      <c r="AE314" s="3">
        <f t="shared" si="61"/>
        <v>5</v>
      </c>
      <c r="AH314" s="9"/>
      <c r="AI314" s="1"/>
      <c r="AJ314" s="1"/>
      <c r="AK314" s="3"/>
      <c r="AL314" s="3"/>
      <c r="AM314" s="3"/>
      <c r="AQ314" s="3"/>
      <c r="AR314" s="3"/>
      <c r="AS314" s="3"/>
      <c r="AV314" s="3"/>
      <c r="AW314" s="3"/>
    </row>
    <row r="315" spans="1:49" x14ac:dyDescent="0.2">
      <c r="A315">
        <v>1054</v>
      </c>
      <c r="B315" t="s">
        <v>587</v>
      </c>
      <c r="C315" t="s">
        <v>41</v>
      </c>
      <c r="D315" s="7">
        <v>39512</v>
      </c>
      <c r="E315" t="s">
        <v>264</v>
      </c>
      <c r="F315" t="s">
        <v>23</v>
      </c>
      <c r="G315" t="s">
        <v>506</v>
      </c>
      <c r="H315" t="s">
        <v>345</v>
      </c>
      <c r="I315" t="s">
        <v>213</v>
      </c>
      <c r="J315" t="s">
        <v>588</v>
      </c>
      <c r="K315" t="s">
        <v>588</v>
      </c>
      <c r="L315">
        <v>0</v>
      </c>
      <c r="M315">
        <v>1.47</v>
      </c>
      <c r="N315">
        <v>1053</v>
      </c>
      <c r="O315" s="8">
        <f>VLOOKUP(N315,[1]Dettaglio!$B$9:$F$4144,5,FALSE)</f>
        <v>10856.59</v>
      </c>
      <c r="P315" s="19"/>
      <c r="Q315" s="42"/>
      <c r="R315" s="1">
        <f t="shared" si="52"/>
        <v>1.03725</v>
      </c>
      <c r="S315" s="1">
        <f t="shared" si="54"/>
        <v>1.07</v>
      </c>
      <c r="T315" s="1">
        <f t="shared" si="59"/>
        <v>1.07</v>
      </c>
      <c r="U315" s="3">
        <f t="shared" si="60"/>
        <v>5</v>
      </c>
      <c r="V315" s="10">
        <v>1</v>
      </c>
      <c r="W315" s="10">
        <v>32</v>
      </c>
      <c r="X315" s="11">
        <f t="shared" si="55"/>
        <v>160</v>
      </c>
      <c r="Z315" s="12">
        <v>13</v>
      </c>
      <c r="AA315" s="13">
        <f t="shared" si="56"/>
        <v>65</v>
      </c>
      <c r="AB315" s="9">
        <f t="shared" si="57"/>
        <v>1.0522222221999999</v>
      </c>
      <c r="AC315" s="9">
        <f t="shared" si="53"/>
        <v>1.0522222221999999</v>
      </c>
      <c r="AD315" s="9">
        <f t="shared" si="58"/>
        <v>1.0522222221999999</v>
      </c>
      <c r="AE315" s="3">
        <f t="shared" si="61"/>
        <v>5</v>
      </c>
      <c r="AH315" s="9"/>
      <c r="AI315" s="1"/>
      <c r="AJ315" s="1"/>
      <c r="AK315" s="3"/>
      <c r="AL315" s="3"/>
      <c r="AM315" s="3"/>
      <c r="AQ315" s="3"/>
      <c r="AR315" s="3"/>
      <c r="AS315" s="3"/>
      <c r="AV315" s="3"/>
      <c r="AW315" s="3"/>
    </row>
    <row r="316" spans="1:49" x14ac:dyDescent="0.2">
      <c r="A316">
        <v>1467</v>
      </c>
      <c r="B316" t="s">
        <v>589</v>
      </c>
      <c r="C316" t="s">
        <v>158</v>
      </c>
      <c r="D316" s="7">
        <v>39522</v>
      </c>
      <c r="E316" t="s">
        <v>264</v>
      </c>
      <c r="F316" t="s">
        <v>23</v>
      </c>
      <c r="G316" t="s">
        <v>506</v>
      </c>
      <c r="H316" t="s">
        <v>345</v>
      </c>
      <c r="I316" t="s">
        <v>213</v>
      </c>
      <c r="J316" t="s">
        <v>152</v>
      </c>
      <c r="K316" t="s">
        <v>267</v>
      </c>
      <c r="L316">
        <v>0</v>
      </c>
      <c r="M316">
        <v>5</v>
      </c>
      <c r="N316">
        <v>1466</v>
      </c>
      <c r="O316" s="8">
        <f>VLOOKUP(N316,[1]Dettaglio!$B$9:$F$4144,5,FALSE)</f>
        <v>0</v>
      </c>
      <c r="P316" s="19"/>
      <c r="Q316" s="42"/>
      <c r="R316" s="1">
        <f t="shared" si="52"/>
        <v>1.03725</v>
      </c>
      <c r="S316" s="1">
        <f t="shared" si="54"/>
        <v>1.07</v>
      </c>
      <c r="T316" s="1">
        <f t="shared" si="59"/>
        <v>1.07</v>
      </c>
      <c r="U316" s="3">
        <f t="shared" si="60"/>
        <v>5</v>
      </c>
      <c r="V316" s="10">
        <v>1</v>
      </c>
      <c r="W316" s="10">
        <v>32</v>
      </c>
      <c r="X316" s="11">
        <f t="shared" si="55"/>
        <v>160</v>
      </c>
      <c r="Z316" s="12">
        <v>13</v>
      </c>
      <c r="AA316" s="13">
        <f t="shared" si="56"/>
        <v>65</v>
      </c>
      <c r="AB316" s="9">
        <f t="shared" si="57"/>
        <v>1.0522222221999999</v>
      </c>
      <c r="AC316" s="9">
        <f t="shared" si="53"/>
        <v>1.07</v>
      </c>
      <c r="AD316" s="9">
        <f t="shared" si="58"/>
        <v>1.07</v>
      </c>
      <c r="AE316" s="3">
        <f t="shared" si="61"/>
        <v>5</v>
      </c>
      <c r="AH316" s="9"/>
      <c r="AI316" s="1"/>
      <c r="AJ316" s="1"/>
      <c r="AK316" s="3"/>
      <c r="AL316" s="3"/>
      <c r="AM316" s="3"/>
      <c r="AQ316" s="3"/>
      <c r="AR316" s="3"/>
      <c r="AS316" s="3"/>
      <c r="AV316" s="3"/>
      <c r="AW316" s="3"/>
    </row>
    <row r="317" spans="1:49" x14ac:dyDescent="0.2">
      <c r="A317">
        <v>2052</v>
      </c>
      <c r="B317" t="s">
        <v>590</v>
      </c>
      <c r="C317" t="s">
        <v>449</v>
      </c>
      <c r="D317" s="7">
        <v>39587</v>
      </c>
      <c r="E317" t="s">
        <v>264</v>
      </c>
      <c r="F317" t="s">
        <v>23</v>
      </c>
      <c r="G317" t="s">
        <v>506</v>
      </c>
      <c r="H317" t="s">
        <v>345</v>
      </c>
      <c r="I317" t="s">
        <v>213</v>
      </c>
      <c r="J317" t="s">
        <v>591</v>
      </c>
      <c r="K317" t="s">
        <v>591</v>
      </c>
      <c r="L317">
        <v>0</v>
      </c>
      <c r="M317">
        <v>1.1599999999999999</v>
      </c>
      <c r="N317">
        <v>2051</v>
      </c>
      <c r="O317" s="8">
        <f>VLOOKUP(N317,[1]Dettaglio!$B$9:$F$4144,5,FALSE)</f>
        <v>5864.49</v>
      </c>
      <c r="P317" s="19"/>
      <c r="Q317" s="42"/>
      <c r="R317" s="1">
        <f t="shared" si="52"/>
        <v>1.03725</v>
      </c>
      <c r="S317" s="1">
        <f t="shared" si="54"/>
        <v>1.07</v>
      </c>
      <c r="T317" s="1">
        <f t="shared" si="59"/>
        <v>1.07</v>
      </c>
      <c r="U317" s="3">
        <f t="shared" si="60"/>
        <v>5</v>
      </c>
      <c r="V317" s="10">
        <v>1</v>
      </c>
      <c r="W317" s="10">
        <v>32</v>
      </c>
      <c r="X317" s="11">
        <f t="shared" si="55"/>
        <v>160</v>
      </c>
      <c r="Z317" s="12">
        <v>13</v>
      </c>
      <c r="AA317" s="13">
        <f t="shared" si="56"/>
        <v>65</v>
      </c>
      <c r="AB317" s="9">
        <f t="shared" si="57"/>
        <v>1.0522222221999999</v>
      </c>
      <c r="AC317" s="9">
        <f t="shared" si="53"/>
        <v>1.0522222221999999</v>
      </c>
      <c r="AD317" s="9">
        <f t="shared" si="58"/>
        <v>1.0522222221999999</v>
      </c>
      <c r="AE317" s="3">
        <f t="shared" si="61"/>
        <v>5</v>
      </c>
      <c r="AH317" s="9"/>
      <c r="AI317" s="1"/>
      <c r="AJ317" s="1"/>
      <c r="AK317" s="3"/>
      <c r="AL317" s="3"/>
      <c r="AM317" s="3"/>
      <c r="AQ317" s="3"/>
      <c r="AR317" s="3"/>
      <c r="AS317" s="3"/>
      <c r="AV317" s="3"/>
      <c r="AW317" s="3"/>
    </row>
    <row r="318" spans="1:49" x14ac:dyDescent="0.2">
      <c r="A318">
        <v>1194</v>
      </c>
      <c r="B318" t="s">
        <v>592</v>
      </c>
      <c r="C318" t="s">
        <v>593</v>
      </c>
      <c r="D318" s="7">
        <v>39569</v>
      </c>
      <c r="E318" t="s">
        <v>264</v>
      </c>
      <c r="F318" t="s">
        <v>23</v>
      </c>
      <c r="G318" t="s">
        <v>506</v>
      </c>
      <c r="H318" t="s">
        <v>345</v>
      </c>
      <c r="I318" t="s">
        <v>213</v>
      </c>
      <c r="J318" t="s">
        <v>82</v>
      </c>
      <c r="K318" t="s">
        <v>82</v>
      </c>
      <c r="L318">
        <v>0</v>
      </c>
      <c r="M318">
        <v>1.92</v>
      </c>
      <c r="N318">
        <v>1193</v>
      </c>
      <c r="O318" s="8">
        <f>VLOOKUP(N318,[1]Dettaglio!$B$9:$F$4144,5,FALSE)</f>
        <v>15549.78</v>
      </c>
      <c r="P318" s="19"/>
      <c r="Q318" s="42"/>
      <c r="R318" s="1">
        <f t="shared" si="52"/>
        <v>1.03725</v>
      </c>
      <c r="S318" s="1">
        <f t="shared" si="54"/>
        <v>1.07</v>
      </c>
      <c r="T318" s="1">
        <f t="shared" si="59"/>
        <v>1.07</v>
      </c>
      <c r="U318" s="3">
        <f t="shared" si="60"/>
        <v>5</v>
      </c>
      <c r="V318" s="10">
        <v>1</v>
      </c>
      <c r="W318" s="10">
        <v>32</v>
      </c>
      <c r="X318" s="11">
        <f t="shared" si="55"/>
        <v>160</v>
      </c>
      <c r="Z318" s="12">
        <v>13</v>
      </c>
      <c r="AA318" s="13">
        <f t="shared" si="56"/>
        <v>65</v>
      </c>
      <c r="AB318" s="9">
        <f t="shared" si="57"/>
        <v>1.0522222221999999</v>
      </c>
      <c r="AC318" s="9">
        <f t="shared" si="53"/>
        <v>1.0522222221999999</v>
      </c>
      <c r="AD318" s="9">
        <f t="shared" si="58"/>
        <v>1.0522222221999999</v>
      </c>
      <c r="AE318" s="3">
        <f t="shared" si="61"/>
        <v>5</v>
      </c>
      <c r="AH318" s="9"/>
      <c r="AI318" s="1"/>
      <c r="AJ318" s="1"/>
      <c r="AK318" s="3"/>
      <c r="AL318" s="3"/>
      <c r="AM318" s="3"/>
      <c r="AQ318" s="3"/>
      <c r="AR318" s="3"/>
      <c r="AS318" s="3"/>
      <c r="AV318" s="3"/>
      <c r="AW318" s="3"/>
    </row>
    <row r="319" spans="1:49" x14ac:dyDescent="0.2">
      <c r="A319">
        <v>4192</v>
      </c>
      <c r="B319" t="s">
        <v>594</v>
      </c>
      <c r="C319" t="s">
        <v>595</v>
      </c>
      <c r="D319" s="7">
        <v>39706</v>
      </c>
      <c r="E319" t="s">
        <v>264</v>
      </c>
      <c r="F319" t="s">
        <v>23</v>
      </c>
      <c r="G319" t="s">
        <v>506</v>
      </c>
      <c r="H319" t="s">
        <v>345</v>
      </c>
      <c r="I319" t="s">
        <v>213</v>
      </c>
      <c r="J319" t="s">
        <v>152</v>
      </c>
      <c r="K319" t="s">
        <v>267</v>
      </c>
      <c r="L319">
        <v>0</v>
      </c>
      <c r="M319">
        <v>5</v>
      </c>
      <c r="N319">
        <v>4191</v>
      </c>
      <c r="O319" s="8">
        <f>VLOOKUP(N319,[1]Dettaglio!$B$9:$F$4144,5,FALSE)</f>
        <v>0</v>
      </c>
      <c r="P319" s="19"/>
      <c r="Q319" s="42"/>
      <c r="R319" s="1">
        <f t="shared" si="52"/>
        <v>1.03725</v>
      </c>
      <c r="S319" s="1">
        <f t="shared" si="54"/>
        <v>1.07</v>
      </c>
      <c r="T319" s="1">
        <f t="shared" si="59"/>
        <v>1.07</v>
      </c>
      <c r="U319" s="3">
        <f t="shared" si="60"/>
        <v>5</v>
      </c>
      <c r="V319" s="10">
        <v>1</v>
      </c>
      <c r="W319" s="10">
        <v>32</v>
      </c>
      <c r="X319" s="11">
        <f t="shared" si="55"/>
        <v>160</v>
      </c>
      <c r="Z319" s="12">
        <v>13</v>
      </c>
      <c r="AA319" s="13">
        <f t="shared" si="56"/>
        <v>65</v>
      </c>
      <c r="AB319" s="9">
        <f t="shared" si="57"/>
        <v>1.0522222221999999</v>
      </c>
      <c r="AC319" s="9">
        <f t="shared" si="53"/>
        <v>1.07</v>
      </c>
      <c r="AD319" s="9">
        <f t="shared" si="58"/>
        <v>1.07</v>
      </c>
      <c r="AE319" s="3">
        <f t="shared" si="61"/>
        <v>5</v>
      </c>
      <c r="AH319" s="9"/>
      <c r="AI319" s="1"/>
      <c r="AJ319" s="1"/>
      <c r="AK319" s="3"/>
      <c r="AL319" s="3"/>
      <c r="AM319" s="3"/>
      <c r="AQ319" s="3"/>
      <c r="AR319" s="3"/>
      <c r="AS319" s="3"/>
      <c r="AV319" s="3"/>
      <c r="AW319" s="3"/>
    </row>
    <row r="320" spans="1:49" x14ac:dyDescent="0.2">
      <c r="A320">
        <v>3958</v>
      </c>
      <c r="B320" t="s">
        <v>596</v>
      </c>
      <c r="C320" t="s">
        <v>203</v>
      </c>
      <c r="D320" s="7">
        <v>39706</v>
      </c>
      <c r="E320" t="s">
        <v>264</v>
      </c>
      <c r="F320" t="s">
        <v>23</v>
      </c>
      <c r="G320" t="s">
        <v>506</v>
      </c>
      <c r="H320" t="s">
        <v>345</v>
      </c>
      <c r="I320" t="s">
        <v>213</v>
      </c>
      <c r="J320" t="s">
        <v>152</v>
      </c>
      <c r="K320" t="s">
        <v>267</v>
      </c>
      <c r="L320">
        <v>0</v>
      </c>
      <c r="M320">
        <v>5</v>
      </c>
      <c r="N320">
        <v>3953</v>
      </c>
      <c r="O320" s="8">
        <f>VLOOKUP(N320,[1]Dettaglio!$B$9:$F$4144,5,FALSE)</f>
        <v>0</v>
      </c>
      <c r="P320" s="19"/>
      <c r="Q320" s="42"/>
      <c r="R320" s="1">
        <f t="shared" si="52"/>
        <v>1.03725</v>
      </c>
      <c r="S320" s="1">
        <f t="shared" si="54"/>
        <v>1.07</v>
      </c>
      <c r="T320" s="1">
        <f t="shared" si="59"/>
        <v>1.07</v>
      </c>
      <c r="U320" s="3">
        <f t="shared" si="60"/>
        <v>5</v>
      </c>
      <c r="V320" s="10">
        <v>1</v>
      </c>
      <c r="W320" s="10">
        <v>32</v>
      </c>
      <c r="X320" s="11">
        <f t="shared" si="55"/>
        <v>160</v>
      </c>
      <c r="Z320" s="12">
        <v>13</v>
      </c>
      <c r="AA320" s="13">
        <f t="shared" si="56"/>
        <v>65</v>
      </c>
      <c r="AB320" s="9">
        <f t="shared" si="57"/>
        <v>1.0522222221999999</v>
      </c>
      <c r="AC320" s="9">
        <f t="shared" si="53"/>
        <v>1.07</v>
      </c>
      <c r="AD320" s="9">
        <f t="shared" si="58"/>
        <v>1.07</v>
      </c>
      <c r="AE320" s="3">
        <f t="shared" si="61"/>
        <v>5</v>
      </c>
      <c r="AH320" s="9"/>
      <c r="AI320" s="1"/>
      <c r="AJ320" s="1"/>
      <c r="AK320" s="3"/>
      <c r="AL320" s="3"/>
      <c r="AM320" s="3"/>
      <c r="AQ320" s="3"/>
      <c r="AR320" s="3"/>
      <c r="AS320" s="3"/>
      <c r="AV320" s="3"/>
      <c r="AW320" s="3"/>
    </row>
    <row r="321" spans="1:49" x14ac:dyDescent="0.2">
      <c r="A321">
        <v>1178</v>
      </c>
      <c r="B321" t="s">
        <v>597</v>
      </c>
      <c r="C321" t="s">
        <v>85</v>
      </c>
      <c r="D321" s="7">
        <v>39687</v>
      </c>
      <c r="E321" t="s">
        <v>264</v>
      </c>
      <c r="F321" t="s">
        <v>23</v>
      </c>
      <c r="G321" t="s">
        <v>506</v>
      </c>
      <c r="H321" t="s">
        <v>345</v>
      </c>
      <c r="I321" t="s">
        <v>213</v>
      </c>
      <c r="J321" t="s">
        <v>152</v>
      </c>
      <c r="K321" t="s">
        <v>267</v>
      </c>
      <c r="L321">
        <v>0</v>
      </c>
      <c r="M321">
        <v>5</v>
      </c>
      <c r="N321">
        <v>1177</v>
      </c>
      <c r="O321" s="8">
        <f>VLOOKUP(N321,[1]Dettaglio!$B$9:$F$4144,5,FALSE)</f>
        <v>0</v>
      </c>
      <c r="P321" s="19"/>
      <c r="Q321" s="42"/>
      <c r="R321" s="1">
        <f t="shared" si="52"/>
        <v>1.03725</v>
      </c>
      <c r="S321" s="1">
        <f t="shared" si="54"/>
        <v>1.07</v>
      </c>
      <c r="T321" s="1">
        <f t="shared" si="59"/>
        <v>1.07</v>
      </c>
      <c r="U321" s="3">
        <f t="shared" si="60"/>
        <v>5</v>
      </c>
      <c r="V321" s="10">
        <v>1</v>
      </c>
      <c r="W321" s="10">
        <v>32</v>
      </c>
      <c r="X321" s="11">
        <f t="shared" si="55"/>
        <v>160</v>
      </c>
      <c r="Z321" s="12">
        <v>13</v>
      </c>
      <c r="AA321" s="13">
        <f t="shared" si="56"/>
        <v>65</v>
      </c>
      <c r="AB321" s="9">
        <f t="shared" si="57"/>
        <v>1.0522222221999999</v>
      </c>
      <c r="AC321" s="9">
        <f t="shared" si="53"/>
        <v>1.07</v>
      </c>
      <c r="AD321" s="9">
        <f t="shared" si="58"/>
        <v>1.07</v>
      </c>
      <c r="AE321" s="3">
        <f t="shared" si="61"/>
        <v>5</v>
      </c>
      <c r="AH321" s="9"/>
      <c r="AI321" s="1"/>
      <c r="AJ321" s="1"/>
      <c r="AK321" s="3"/>
      <c r="AL321" s="3"/>
      <c r="AM321" s="3"/>
      <c r="AQ321" s="3"/>
      <c r="AR321" s="3"/>
      <c r="AS321" s="3"/>
      <c r="AV321" s="3"/>
      <c r="AW321" s="3"/>
    </row>
    <row r="322" spans="1:49" x14ac:dyDescent="0.2">
      <c r="A322">
        <v>3712</v>
      </c>
      <c r="B322" t="s">
        <v>598</v>
      </c>
      <c r="C322" t="s">
        <v>77</v>
      </c>
      <c r="D322" s="7">
        <v>39617</v>
      </c>
      <c r="E322" t="s">
        <v>264</v>
      </c>
      <c r="F322" t="s">
        <v>23</v>
      </c>
      <c r="G322" t="s">
        <v>506</v>
      </c>
      <c r="H322" t="s">
        <v>345</v>
      </c>
      <c r="I322" t="s">
        <v>213</v>
      </c>
      <c r="J322" t="s">
        <v>599</v>
      </c>
      <c r="K322" t="s">
        <v>599</v>
      </c>
      <c r="L322">
        <v>3.16</v>
      </c>
      <c r="M322">
        <v>0</v>
      </c>
      <c r="N322">
        <v>1426</v>
      </c>
      <c r="O322" s="8">
        <f>VLOOKUP(N322,[1]Dettaglio!$B$9:$F$4144,5,FALSE)</f>
        <v>24170.52</v>
      </c>
      <c r="P322" s="19"/>
      <c r="Q322" s="42"/>
      <c r="R322" s="1">
        <f t="shared" si="52"/>
        <v>1.03725</v>
      </c>
      <c r="S322" s="1">
        <f t="shared" si="54"/>
        <v>1.07</v>
      </c>
      <c r="T322" s="1">
        <f t="shared" si="59"/>
        <v>1.07</v>
      </c>
      <c r="U322" s="3">
        <f t="shared" si="60"/>
        <v>5</v>
      </c>
      <c r="V322" s="10">
        <v>1</v>
      </c>
      <c r="W322" s="10">
        <v>32</v>
      </c>
      <c r="X322" s="11">
        <f t="shared" si="55"/>
        <v>160</v>
      </c>
      <c r="Z322" s="12">
        <v>13</v>
      </c>
      <c r="AA322" s="13">
        <f t="shared" si="56"/>
        <v>65</v>
      </c>
      <c r="AB322" s="9">
        <f t="shared" si="57"/>
        <v>1.0522222221999999</v>
      </c>
      <c r="AC322" s="9">
        <f t="shared" si="53"/>
        <v>1.0522222221999999</v>
      </c>
      <c r="AD322" s="9">
        <f t="shared" si="58"/>
        <v>1.0522222221999999</v>
      </c>
      <c r="AE322" s="3">
        <f t="shared" si="61"/>
        <v>5</v>
      </c>
      <c r="AH322" s="9"/>
      <c r="AI322" s="1"/>
      <c r="AJ322" s="1"/>
      <c r="AK322" s="3"/>
      <c r="AL322" s="3"/>
      <c r="AM322" s="3"/>
      <c r="AQ322" s="3"/>
      <c r="AR322" s="3"/>
      <c r="AS322" s="3"/>
      <c r="AV322" s="3"/>
      <c r="AW322" s="3"/>
    </row>
    <row r="323" spans="1:49" x14ac:dyDescent="0.2">
      <c r="A323">
        <v>1465</v>
      </c>
      <c r="B323" t="s">
        <v>600</v>
      </c>
      <c r="C323" t="s">
        <v>95</v>
      </c>
      <c r="D323" s="7">
        <v>39572</v>
      </c>
      <c r="E323" t="s">
        <v>264</v>
      </c>
      <c r="F323" t="s">
        <v>23</v>
      </c>
      <c r="G323" t="s">
        <v>506</v>
      </c>
      <c r="H323" t="s">
        <v>345</v>
      </c>
      <c r="I323" t="s">
        <v>213</v>
      </c>
      <c r="J323" t="s">
        <v>601</v>
      </c>
      <c r="K323" t="s">
        <v>601</v>
      </c>
      <c r="L323">
        <v>0</v>
      </c>
      <c r="M323">
        <v>1.96</v>
      </c>
      <c r="N323">
        <v>1464</v>
      </c>
      <c r="O323" s="8">
        <f>VLOOKUP(N323,[1]Dettaglio!$B$9:$F$4144,5,FALSE)</f>
        <v>15901.77</v>
      </c>
      <c r="P323" s="19"/>
      <c r="Q323" s="42"/>
      <c r="R323" s="1">
        <f t="shared" si="52"/>
        <v>1.03725</v>
      </c>
      <c r="S323" s="1">
        <f t="shared" si="54"/>
        <v>1.07</v>
      </c>
      <c r="T323" s="1">
        <f t="shared" si="59"/>
        <v>1.07</v>
      </c>
      <c r="U323" s="3">
        <f t="shared" si="60"/>
        <v>5</v>
      </c>
      <c r="V323" s="10">
        <v>1</v>
      </c>
      <c r="W323" s="10">
        <v>32</v>
      </c>
      <c r="X323" s="11">
        <f t="shared" si="55"/>
        <v>160</v>
      </c>
      <c r="Z323" s="12">
        <v>13</v>
      </c>
      <c r="AA323" s="13">
        <f t="shared" si="56"/>
        <v>65</v>
      </c>
      <c r="AB323" s="9">
        <f t="shared" si="57"/>
        <v>1.0522222221999999</v>
      </c>
      <c r="AC323" s="9">
        <f t="shared" si="53"/>
        <v>1.0522222221999999</v>
      </c>
      <c r="AD323" s="9">
        <f t="shared" si="58"/>
        <v>1.0522222221999999</v>
      </c>
      <c r="AE323" s="3">
        <f t="shared" si="61"/>
        <v>5</v>
      </c>
      <c r="AH323" s="9"/>
      <c r="AI323" s="1"/>
      <c r="AJ323" s="1"/>
      <c r="AK323" s="3"/>
      <c r="AL323" s="3"/>
      <c r="AM323" s="3"/>
      <c r="AQ323" s="3"/>
      <c r="AR323" s="3"/>
      <c r="AS323" s="3"/>
      <c r="AV323" s="3"/>
      <c r="AW323" s="3"/>
    </row>
    <row r="324" spans="1:49" x14ac:dyDescent="0.2">
      <c r="A324">
        <v>1468</v>
      </c>
      <c r="B324" t="s">
        <v>602</v>
      </c>
      <c r="C324" t="s">
        <v>603</v>
      </c>
      <c r="D324" s="7">
        <v>39270</v>
      </c>
      <c r="E324" t="s">
        <v>264</v>
      </c>
      <c r="G324" t="s">
        <v>506</v>
      </c>
      <c r="H324" t="s">
        <v>385</v>
      </c>
      <c r="I324" t="s">
        <v>213</v>
      </c>
      <c r="J324" t="s">
        <v>375</v>
      </c>
      <c r="K324" t="s">
        <v>375</v>
      </c>
      <c r="L324">
        <v>0</v>
      </c>
      <c r="M324">
        <v>1.93</v>
      </c>
      <c r="N324">
        <v>1392</v>
      </c>
      <c r="O324" s="8">
        <f>VLOOKUP(N324,[1]Dettaglio!$B$9:$F$4144,5,FALSE)</f>
        <v>15664.5</v>
      </c>
      <c r="P324" s="19"/>
      <c r="Q324" s="42"/>
      <c r="R324" s="1">
        <f t="shared" si="52"/>
        <v>1.03725</v>
      </c>
      <c r="S324" s="1">
        <f t="shared" si="54"/>
        <v>1.07</v>
      </c>
      <c r="T324" s="1">
        <f t="shared" si="59"/>
        <v>1.07</v>
      </c>
      <c r="U324" s="3">
        <f t="shared" si="60"/>
        <v>5</v>
      </c>
      <c r="V324" s="10">
        <v>1</v>
      </c>
      <c r="W324" s="10">
        <v>32</v>
      </c>
      <c r="X324" s="11">
        <f t="shared" si="55"/>
        <v>160</v>
      </c>
      <c r="Z324" s="12">
        <v>13</v>
      </c>
      <c r="AA324" s="13">
        <f t="shared" si="56"/>
        <v>65</v>
      </c>
      <c r="AB324" s="9">
        <f t="shared" si="57"/>
        <v>1.0522222221999999</v>
      </c>
      <c r="AC324" s="9">
        <f t="shared" si="53"/>
        <v>1.0522222221999999</v>
      </c>
      <c r="AD324" s="9">
        <f t="shared" si="58"/>
        <v>1.0522222221999999</v>
      </c>
      <c r="AE324" s="3">
        <f t="shared" si="61"/>
        <v>5</v>
      </c>
      <c r="AH324" s="9"/>
      <c r="AI324" s="1"/>
      <c r="AJ324" s="1"/>
      <c r="AK324" s="3"/>
      <c r="AL324" s="3"/>
      <c r="AM324" s="3"/>
      <c r="AQ324" s="3"/>
      <c r="AR324" s="3"/>
      <c r="AS324" s="3"/>
      <c r="AV324" s="3"/>
      <c r="AW324" s="3"/>
    </row>
    <row r="325" spans="1:49" x14ac:dyDescent="0.2">
      <c r="A325">
        <v>1472</v>
      </c>
      <c r="B325" t="s">
        <v>604</v>
      </c>
      <c r="C325" t="s">
        <v>84</v>
      </c>
      <c r="D325" s="7">
        <v>39267</v>
      </c>
      <c r="E325" t="s">
        <v>264</v>
      </c>
      <c r="F325" t="s">
        <v>23</v>
      </c>
      <c r="G325" t="s">
        <v>506</v>
      </c>
      <c r="H325" t="s">
        <v>385</v>
      </c>
      <c r="I325" t="s">
        <v>213</v>
      </c>
      <c r="J325" t="s">
        <v>152</v>
      </c>
      <c r="K325" t="s">
        <v>267</v>
      </c>
      <c r="L325">
        <v>0</v>
      </c>
      <c r="M325">
        <v>5</v>
      </c>
      <c r="N325">
        <v>1471</v>
      </c>
      <c r="O325" s="8">
        <f>VLOOKUP(N325,[1]Dettaglio!$B$9:$F$4144,5,FALSE)</f>
        <v>0</v>
      </c>
      <c r="P325" s="19"/>
      <c r="Q325" s="42"/>
      <c r="R325" s="1">
        <f t="shared" si="52"/>
        <v>1.03725</v>
      </c>
      <c r="S325" s="1">
        <f t="shared" si="54"/>
        <v>1.07</v>
      </c>
      <c r="T325" s="1">
        <f t="shared" si="59"/>
        <v>1.07</v>
      </c>
      <c r="U325" s="3">
        <f t="shared" si="60"/>
        <v>5</v>
      </c>
      <c r="V325" s="10">
        <v>1</v>
      </c>
      <c r="W325" s="10">
        <v>32</v>
      </c>
      <c r="X325" s="11">
        <f t="shared" si="55"/>
        <v>160</v>
      </c>
      <c r="Z325" s="12">
        <v>13</v>
      </c>
      <c r="AA325" s="13">
        <f t="shared" si="56"/>
        <v>65</v>
      </c>
      <c r="AB325" s="9">
        <f t="shared" si="57"/>
        <v>1.0522222221999999</v>
      </c>
      <c r="AC325" s="9">
        <f t="shared" si="53"/>
        <v>1.07</v>
      </c>
      <c r="AD325" s="9">
        <f t="shared" si="58"/>
        <v>1.07</v>
      </c>
      <c r="AE325" s="3">
        <f t="shared" si="61"/>
        <v>5</v>
      </c>
      <c r="AH325" s="9"/>
      <c r="AI325" s="1"/>
      <c r="AJ325" s="1"/>
      <c r="AK325" s="3"/>
      <c r="AL325" s="3"/>
      <c r="AM325" s="3"/>
      <c r="AQ325" s="3"/>
      <c r="AR325" s="3"/>
      <c r="AS325" s="3"/>
      <c r="AV325" s="3"/>
      <c r="AW325" s="3"/>
    </row>
    <row r="326" spans="1:49" x14ac:dyDescent="0.2">
      <c r="A326">
        <v>1473</v>
      </c>
      <c r="B326" t="s">
        <v>352</v>
      </c>
      <c r="C326" t="s">
        <v>26</v>
      </c>
      <c r="D326" s="7">
        <v>39291</v>
      </c>
      <c r="E326" t="s">
        <v>264</v>
      </c>
      <c r="F326" t="s">
        <v>23</v>
      </c>
      <c r="G326" t="s">
        <v>506</v>
      </c>
      <c r="H326" t="s">
        <v>385</v>
      </c>
      <c r="I326" t="s">
        <v>213</v>
      </c>
      <c r="J326" t="s">
        <v>152</v>
      </c>
      <c r="K326" t="s">
        <v>267</v>
      </c>
      <c r="L326">
        <v>0</v>
      </c>
      <c r="M326">
        <v>5</v>
      </c>
      <c r="N326">
        <v>1168</v>
      </c>
      <c r="O326" s="8">
        <f>VLOOKUP(N326,[1]Dettaglio!$B$9:$F$4144,5,FALSE)</f>
        <v>0</v>
      </c>
      <c r="P326" s="19"/>
      <c r="Q326" s="42"/>
      <c r="R326" s="1">
        <f t="shared" si="52"/>
        <v>1.03725</v>
      </c>
      <c r="S326" s="1">
        <f t="shared" si="54"/>
        <v>1.07</v>
      </c>
      <c r="T326" s="1">
        <f t="shared" si="59"/>
        <v>1.07</v>
      </c>
      <c r="U326" s="3">
        <f t="shared" si="60"/>
        <v>5</v>
      </c>
      <c r="V326" s="10">
        <v>1</v>
      </c>
      <c r="W326" s="10">
        <v>32</v>
      </c>
      <c r="X326" s="11">
        <f t="shared" si="55"/>
        <v>160</v>
      </c>
      <c r="Z326" s="12">
        <v>13</v>
      </c>
      <c r="AA326" s="13">
        <f t="shared" si="56"/>
        <v>65</v>
      </c>
      <c r="AB326" s="9">
        <f t="shared" si="57"/>
        <v>1.0522222221999999</v>
      </c>
      <c r="AC326" s="9">
        <f t="shared" si="53"/>
        <v>1.07</v>
      </c>
      <c r="AD326" s="9">
        <f t="shared" si="58"/>
        <v>1.07</v>
      </c>
      <c r="AE326" s="3">
        <f t="shared" si="61"/>
        <v>5</v>
      </c>
      <c r="AH326" s="9"/>
      <c r="AI326" s="1"/>
      <c r="AJ326" s="1"/>
      <c r="AK326" s="3"/>
      <c r="AL326" s="3"/>
      <c r="AM326" s="3"/>
      <c r="AQ326" s="3"/>
      <c r="AR326" s="3"/>
      <c r="AS326" s="3"/>
      <c r="AV326" s="3"/>
      <c r="AW326" s="3"/>
    </row>
    <row r="327" spans="1:49" x14ac:dyDescent="0.2">
      <c r="A327">
        <v>1475</v>
      </c>
      <c r="B327" t="s">
        <v>605</v>
      </c>
      <c r="C327" t="s">
        <v>111</v>
      </c>
      <c r="D327" s="7">
        <v>39194</v>
      </c>
      <c r="E327" t="s">
        <v>264</v>
      </c>
      <c r="F327" t="s">
        <v>23</v>
      </c>
      <c r="G327" t="s">
        <v>506</v>
      </c>
      <c r="H327" t="s">
        <v>385</v>
      </c>
      <c r="I327" t="s">
        <v>213</v>
      </c>
      <c r="J327" t="s">
        <v>152</v>
      </c>
      <c r="K327" t="s">
        <v>267</v>
      </c>
      <c r="L327">
        <v>0</v>
      </c>
      <c r="M327">
        <v>5</v>
      </c>
      <c r="N327">
        <v>1474</v>
      </c>
      <c r="O327" s="8">
        <f>VLOOKUP(N327,[1]Dettaglio!$B$9:$F$4144,5,FALSE)</f>
        <v>0</v>
      </c>
      <c r="P327" s="19"/>
      <c r="Q327" s="42"/>
      <c r="R327" s="1">
        <f t="shared" si="52"/>
        <v>1.03725</v>
      </c>
      <c r="S327" s="1">
        <f t="shared" si="54"/>
        <v>1.07</v>
      </c>
      <c r="T327" s="1">
        <f t="shared" si="59"/>
        <v>1.07</v>
      </c>
      <c r="U327" s="3">
        <f t="shared" si="60"/>
        <v>5</v>
      </c>
      <c r="V327" s="10">
        <v>1</v>
      </c>
      <c r="W327" s="10">
        <v>32</v>
      </c>
      <c r="X327" s="11">
        <f t="shared" si="55"/>
        <v>160</v>
      </c>
      <c r="Z327" s="12">
        <v>13</v>
      </c>
      <c r="AA327" s="13">
        <f t="shared" si="56"/>
        <v>65</v>
      </c>
      <c r="AB327" s="9">
        <f t="shared" si="57"/>
        <v>1.0522222221999999</v>
      </c>
      <c r="AC327" s="9">
        <f t="shared" si="53"/>
        <v>1.07</v>
      </c>
      <c r="AD327" s="9">
        <f t="shared" si="58"/>
        <v>1.07</v>
      </c>
      <c r="AE327" s="3">
        <f t="shared" si="61"/>
        <v>5</v>
      </c>
      <c r="AH327" s="9"/>
      <c r="AI327" s="1"/>
      <c r="AJ327" s="1"/>
      <c r="AK327" s="3"/>
      <c r="AL327" s="3"/>
      <c r="AM327" s="3"/>
      <c r="AQ327" s="3"/>
      <c r="AR327" s="3"/>
      <c r="AS327" s="3"/>
      <c r="AV327" s="3"/>
      <c r="AW327" s="3"/>
    </row>
    <row r="328" spans="1:49" x14ac:dyDescent="0.2">
      <c r="A328">
        <v>1459</v>
      </c>
      <c r="B328" t="s">
        <v>606</v>
      </c>
      <c r="C328" t="s">
        <v>27</v>
      </c>
      <c r="D328" s="7">
        <v>39292</v>
      </c>
      <c r="E328" t="s">
        <v>264</v>
      </c>
      <c r="F328" t="s">
        <v>23</v>
      </c>
      <c r="G328" t="s">
        <v>506</v>
      </c>
      <c r="H328" t="s">
        <v>385</v>
      </c>
      <c r="I328" t="s">
        <v>213</v>
      </c>
      <c r="J328" t="s">
        <v>152</v>
      </c>
      <c r="K328" t="s">
        <v>267</v>
      </c>
      <c r="L328">
        <v>0</v>
      </c>
      <c r="M328">
        <v>5</v>
      </c>
      <c r="N328">
        <v>1458</v>
      </c>
      <c r="O328" s="8">
        <f>VLOOKUP(N328,[1]Dettaglio!$B$9:$F$4144,5,FALSE)</f>
        <v>0</v>
      </c>
      <c r="P328" s="19"/>
      <c r="Q328" s="42"/>
      <c r="R328" s="1">
        <f t="shared" si="52"/>
        <v>1.03725</v>
      </c>
      <c r="S328" s="1">
        <f t="shared" si="54"/>
        <v>1.07</v>
      </c>
      <c r="T328" s="1">
        <f t="shared" si="59"/>
        <v>1.07</v>
      </c>
      <c r="U328" s="3">
        <f t="shared" si="60"/>
        <v>5</v>
      </c>
      <c r="V328" s="10">
        <v>1</v>
      </c>
      <c r="W328" s="10">
        <v>32</v>
      </c>
      <c r="X328" s="11">
        <f t="shared" si="55"/>
        <v>160</v>
      </c>
      <c r="Z328" s="12">
        <v>13</v>
      </c>
      <c r="AA328" s="13">
        <f t="shared" si="56"/>
        <v>65</v>
      </c>
      <c r="AB328" s="9">
        <f t="shared" si="57"/>
        <v>1.0522222221999999</v>
      </c>
      <c r="AC328" s="9">
        <f t="shared" si="53"/>
        <v>1.07</v>
      </c>
      <c r="AD328" s="9">
        <f t="shared" si="58"/>
        <v>1.07</v>
      </c>
      <c r="AE328" s="3">
        <f t="shared" si="61"/>
        <v>5</v>
      </c>
      <c r="AH328" s="9"/>
      <c r="AI328" s="1"/>
      <c r="AJ328" s="1"/>
      <c r="AK328" s="3"/>
      <c r="AL328" s="3"/>
      <c r="AM328" s="3"/>
      <c r="AQ328" s="3"/>
      <c r="AR328" s="3"/>
      <c r="AS328" s="3"/>
      <c r="AV328" s="3"/>
      <c r="AW328" s="3"/>
    </row>
    <row r="329" spans="1:49" x14ac:dyDescent="0.2">
      <c r="A329">
        <v>1479</v>
      </c>
      <c r="B329" t="s">
        <v>607</v>
      </c>
      <c r="C329" t="s">
        <v>55</v>
      </c>
      <c r="D329" s="7">
        <v>39119</v>
      </c>
      <c r="E329" t="s">
        <v>264</v>
      </c>
      <c r="F329" t="s">
        <v>23</v>
      </c>
      <c r="G329" t="s">
        <v>506</v>
      </c>
      <c r="H329" t="s">
        <v>385</v>
      </c>
      <c r="I329" t="s">
        <v>213</v>
      </c>
      <c r="J329" t="s">
        <v>152</v>
      </c>
      <c r="K329" t="s">
        <v>267</v>
      </c>
      <c r="L329">
        <v>0</v>
      </c>
      <c r="M329">
        <v>5</v>
      </c>
      <c r="N329">
        <v>1478</v>
      </c>
      <c r="O329" s="8">
        <f>VLOOKUP(N329,[1]Dettaglio!$B$9:$F$4144,5,FALSE)</f>
        <v>0</v>
      </c>
      <c r="P329" s="19"/>
      <c r="Q329" s="42"/>
      <c r="R329" s="1">
        <f t="shared" si="52"/>
        <v>1.03725</v>
      </c>
      <c r="S329" s="1">
        <f t="shared" si="54"/>
        <v>1.07</v>
      </c>
      <c r="T329" s="1">
        <f t="shared" si="59"/>
        <v>1.07</v>
      </c>
      <c r="U329" s="3">
        <f t="shared" si="60"/>
        <v>5</v>
      </c>
      <c r="V329" s="10">
        <v>1</v>
      </c>
      <c r="W329" s="10">
        <v>32</v>
      </c>
      <c r="X329" s="11">
        <f t="shared" si="55"/>
        <v>160</v>
      </c>
      <c r="Z329" s="12">
        <v>13</v>
      </c>
      <c r="AA329" s="13">
        <f t="shared" si="56"/>
        <v>65</v>
      </c>
      <c r="AB329" s="9">
        <f t="shared" si="57"/>
        <v>1.0522222221999999</v>
      </c>
      <c r="AC329" s="9">
        <f t="shared" si="53"/>
        <v>1.07</v>
      </c>
      <c r="AD329" s="9">
        <f t="shared" si="58"/>
        <v>1.07</v>
      </c>
      <c r="AE329" s="3">
        <f t="shared" si="61"/>
        <v>5</v>
      </c>
      <c r="AH329" s="9"/>
      <c r="AI329" s="1"/>
      <c r="AJ329" s="1"/>
      <c r="AK329" s="3"/>
      <c r="AL329" s="3"/>
      <c r="AM329" s="3"/>
      <c r="AQ329" s="3"/>
      <c r="AR329" s="3"/>
      <c r="AS329" s="3"/>
      <c r="AV329" s="3"/>
      <c r="AW329" s="3"/>
    </row>
    <row r="330" spans="1:49" x14ac:dyDescent="0.2">
      <c r="A330">
        <v>1485</v>
      </c>
      <c r="B330" t="s">
        <v>608</v>
      </c>
      <c r="C330" t="s">
        <v>26</v>
      </c>
      <c r="D330" s="7">
        <v>39381</v>
      </c>
      <c r="E330" t="s">
        <v>264</v>
      </c>
      <c r="F330" t="s">
        <v>23</v>
      </c>
      <c r="G330" t="s">
        <v>506</v>
      </c>
      <c r="H330" t="s">
        <v>385</v>
      </c>
      <c r="I330" t="s">
        <v>213</v>
      </c>
      <c r="J330" t="s">
        <v>609</v>
      </c>
      <c r="K330" t="s">
        <v>609</v>
      </c>
      <c r="L330">
        <v>0</v>
      </c>
      <c r="M330">
        <v>1.78</v>
      </c>
      <c r="N330">
        <v>1484</v>
      </c>
      <c r="O330" s="8">
        <f>VLOOKUP(N330,[1]Dettaglio!$B$9:$F$4144,5,FALSE)</f>
        <v>14319.63</v>
      </c>
      <c r="P330" s="19"/>
      <c r="Q330" s="42"/>
      <c r="R330" s="1">
        <f t="shared" si="52"/>
        <v>1.03725</v>
      </c>
      <c r="S330" s="1">
        <f t="shared" si="54"/>
        <v>1.07</v>
      </c>
      <c r="T330" s="1">
        <f t="shared" si="59"/>
        <v>1.07</v>
      </c>
      <c r="U330" s="3">
        <f t="shared" si="60"/>
        <v>5</v>
      </c>
      <c r="V330" s="10">
        <v>1</v>
      </c>
      <c r="W330" s="10">
        <v>32</v>
      </c>
      <c r="X330" s="11">
        <f t="shared" si="55"/>
        <v>160</v>
      </c>
      <c r="Z330" s="12">
        <v>13</v>
      </c>
      <c r="AA330" s="13">
        <f t="shared" si="56"/>
        <v>65</v>
      </c>
      <c r="AB330" s="9">
        <f t="shared" si="57"/>
        <v>1.0522222221999999</v>
      </c>
      <c r="AC330" s="9">
        <f t="shared" si="53"/>
        <v>1.0522222221999999</v>
      </c>
      <c r="AD330" s="9">
        <f t="shared" si="58"/>
        <v>1.0522222221999999</v>
      </c>
      <c r="AE330" s="3">
        <f t="shared" si="61"/>
        <v>5</v>
      </c>
      <c r="AH330" s="9"/>
      <c r="AI330" s="1"/>
      <c r="AJ330" s="1"/>
      <c r="AK330" s="3"/>
      <c r="AL330" s="3"/>
      <c r="AM330" s="3"/>
      <c r="AQ330" s="3"/>
      <c r="AR330" s="3"/>
      <c r="AS330" s="3"/>
      <c r="AV330" s="3"/>
      <c r="AW330" s="3"/>
    </row>
    <row r="331" spans="1:49" x14ac:dyDescent="0.2">
      <c r="A331">
        <v>1487</v>
      </c>
      <c r="B331" t="s">
        <v>514</v>
      </c>
      <c r="C331" t="s">
        <v>120</v>
      </c>
      <c r="D331" s="7">
        <v>39272</v>
      </c>
      <c r="E331" t="s">
        <v>264</v>
      </c>
      <c r="F331" t="s">
        <v>23</v>
      </c>
      <c r="G331" t="s">
        <v>506</v>
      </c>
      <c r="H331" t="s">
        <v>385</v>
      </c>
      <c r="I331" t="s">
        <v>213</v>
      </c>
      <c r="J331" t="s">
        <v>152</v>
      </c>
      <c r="K331" t="s">
        <v>267</v>
      </c>
      <c r="L331">
        <v>0</v>
      </c>
      <c r="M331">
        <v>5</v>
      </c>
      <c r="N331">
        <v>3624</v>
      </c>
      <c r="O331" s="8">
        <f>VLOOKUP(N331,[1]Dettaglio!$B$9:$F$4144,5,FALSE)</f>
        <v>0</v>
      </c>
      <c r="P331" s="19"/>
      <c r="Q331" s="42"/>
      <c r="R331" s="1">
        <f t="shared" si="52"/>
        <v>1.03725</v>
      </c>
      <c r="S331" s="1">
        <f t="shared" si="54"/>
        <v>1.07</v>
      </c>
      <c r="T331" s="1">
        <f t="shared" si="59"/>
        <v>1.07</v>
      </c>
      <c r="U331" s="3">
        <f t="shared" si="60"/>
        <v>5</v>
      </c>
      <c r="V331" s="10">
        <v>1</v>
      </c>
      <c r="W331" s="10">
        <v>32</v>
      </c>
      <c r="X331" s="11">
        <f t="shared" si="55"/>
        <v>160</v>
      </c>
      <c r="Z331" s="12">
        <v>13</v>
      </c>
      <c r="AA331" s="13">
        <f t="shared" si="56"/>
        <v>65</v>
      </c>
      <c r="AB331" s="9">
        <f t="shared" si="57"/>
        <v>1.0522222221999999</v>
      </c>
      <c r="AC331" s="9">
        <f t="shared" si="53"/>
        <v>1.07</v>
      </c>
      <c r="AD331" s="9">
        <f t="shared" si="58"/>
        <v>1.07</v>
      </c>
      <c r="AE331" s="3">
        <f t="shared" si="61"/>
        <v>5</v>
      </c>
      <c r="AH331" s="9"/>
      <c r="AI331" s="1"/>
      <c r="AJ331" s="1"/>
      <c r="AK331" s="3"/>
      <c r="AL331" s="3"/>
      <c r="AM331" s="3"/>
      <c r="AQ331" s="3"/>
      <c r="AR331" s="3"/>
      <c r="AS331" s="3"/>
      <c r="AV331" s="3"/>
      <c r="AW331" s="3"/>
    </row>
    <row r="332" spans="1:49" x14ac:dyDescent="0.2">
      <c r="A332">
        <v>1489</v>
      </c>
      <c r="B332" t="s">
        <v>610</v>
      </c>
      <c r="C332" t="s">
        <v>45</v>
      </c>
      <c r="D332" s="7">
        <v>39411</v>
      </c>
      <c r="E332" t="s">
        <v>264</v>
      </c>
      <c r="F332" t="s">
        <v>23</v>
      </c>
      <c r="G332" t="s">
        <v>506</v>
      </c>
      <c r="H332" t="s">
        <v>385</v>
      </c>
      <c r="I332" t="s">
        <v>213</v>
      </c>
      <c r="J332" t="s">
        <v>152</v>
      </c>
      <c r="K332" t="s">
        <v>267</v>
      </c>
      <c r="L332">
        <v>0</v>
      </c>
      <c r="M332">
        <v>5</v>
      </c>
      <c r="N332">
        <v>1488</v>
      </c>
      <c r="O332" s="8">
        <f>VLOOKUP(N332,[1]Dettaglio!$B$9:$F$4144,5,FALSE)</f>
        <v>0</v>
      </c>
      <c r="P332" s="19"/>
      <c r="Q332" s="42"/>
      <c r="R332" s="1">
        <f t="shared" si="52"/>
        <v>1.03725</v>
      </c>
      <c r="S332" s="1">
        <f t="shared" si="54"/>
        <v>1.07</v>
      </c>
      <c r="T332" s="1">
        <f t="shared" si="59"/>
        <v>1.07</v>
      </c>
      <c r="U332" s="3">
        <f t="shared" si="60"/>
        <v>5</v>
      </c>
      <c r="V332" s="10">
        <v>1</v>
      </c>
      <c r="W332" s="10">
        <v>32</v>
      </c>
      <c r="X332" s="11">
        <f t="shared" si="55"/>
        <v>160</v>
      </c>
      <c r="Z332" s="12">
        <v>13</v>
      </c>
      <c r="AA332" s="13">
        <f t="shared" si="56"/>
        <v>65</v>
      </c>
      <c r="AB332" s="9">
        <f t="shared" si="57"/>
        <v>1.0522222221999999</v>
      </c>
      <c r="AC332" s="9">
        <f t="shared" si="53"/>
        <v>1.07</v>
      </c>
      <c r="AD332" s="9">
        <f t="shared" si="58"/>
        <v>1.07</v>
      </c>
      <c r="AE332" s="3">
        <f t="shared" si="61"/>
        <v>5</v>
      </c>
      <c r="AH332" s="9"/>
      <c r="AI332" s="1"/>
      <c r="AJ332" s="1"/>
      <c r="AK332" s="3"/>
      <c r="AL332" s="3"/>
      <c r="AM332" s="3"/>
      <c r="AQ332" s="3"/>
      <c r="AR332" s="3"/>
      <c r="AS332" s="3"/>
      <c r="AV332" s="3"/>
      <c r="AW332" s="3"/>
    </row>
    <row r="333" spans="1:49" x14ac:dyDescent="0.2">
      <c r="A333">
        <v>1495</v>
      </c>
      <c r="B333" t="s">
        <v>464</v>
      </c>
      <c r="C333" t="s">
        <v>114</v>
      </c>
      <c r="D333" s="7">
        <v>39218</v>
      </c>
      <c r="E333" t="s">
        <v>264</v>
      </c>
      <c r="F333" t="s">
        <v>23</v>
      </c>
      <c r="G333" t="s">
        <v>506</v>
      </c>
      <c r="H333" t="s">
        <v>385</v>
      </c>
      <c r="I333" t="s">
        <v>213</v>
      </c>
      <c r="J333" t="s">
        <v>152</v>
      </c>
      <c r="K333" t="s">
        <v>267</v>
      </c>
      <c r="L333">
        <v>0</v>
      </c>
      <c r="M333">
        <v>5</v>
      </c>
      <c r="N333">
        <v>1494</v>
      </c>
      <c r="O333" s="8">
        <f>VLOOKUP(N333,[1]Dettaglio!$B$9:$F$4144,5,FALSE)</f>
        <v>0</v>
      </c>
      <c r="P333" s="19"/>
      <c r="Q333" s="42"/>
      <c r="R333" s="1">
        <f t="shared" si="52"/>
        <v>1.03725</v>
      </c>
      <c r="S333" s="1">
        <f t="shared" si="54"/>
        <v>1.07</v>
      </c>
      <c r="T333" s="1">
        <f t="shared" si="59"/>
        <v>1.07</v>
      </c>
      <c r="U333" s="3">
        <f t="shared" si="60"/>
        <v>5</v>
      </c>
      <c r="V333" s="10">
        <v>1</v>
      </c>
      <c r="W333" s="10">
        <v>32</v>
      </c>
      <c r="X333" s="11">
        <f t="shared" si="55"/>
        <v>160</v>
      </c>
      <c r="Z333" s="12">
        <v>13</v>
      </c>
      <c r="AA333" s="13">
        <f t="shared" si="56"/>
        <v>65</v>
      </c>
      <c r="AB333" s="9">
        <f t="shared" si="57"/>
        <v>1.0522222221999999</v>
      </c>
      <c r="AC333" s="9">
        <f t="shared" si="53"/>
        <v>1.07</v>
      </c>
      <c r="AD333" s="9">
        <f t="shared" si="58"/>
        <v>1.07</v>
      </c>
      <c r="AE333" s="3">
        <f t="shared" si="61"/>
        <v>5</v>
      </c>
      <c r="AH333" s="9"/>
      <c r="AI333" s="1"/>
      <c r="AJ333" s="1"/>
      <c r="AK333" s="3"/>
      <c r="AL333" s="3"/>
      <c r="AM333" s="3"/>
      <c r="AQ333" s="3"/>
      <c r="AR333" s="3"/>
      <c r="AS333" s="3"/>
      <c r="AV333" s="3"/>
      <c r="AW333" s="3"/>
    </row>
    <row r="334" spans="1:49" x14ac:dyDescent="0.2">
      <c r="A334">
        <v>1497</v>
      </c>
      <c r="B334" t="s">
        <v>611</v>
      </c>
      <c r="C334" t="s">
        <v>35</v>
      </c>
      <c r="D334" s="7">
        <v>39358</v>
      </c>
      <c r="E334" t="s">
        <v>264</v>
      </c>
      <c r="F334" t="s">
        <v>23</v>
      </c>
      <c r="G334" t="s">
        <v>506</v>
      </c>
      <c r="H334" t="s">
        <v>385</v>
      </c>
      <c r="I334" t="s">
        <v>213</v>
      </c>
      <c r="J334" t="s">
        <v>152</v>
      </c>
      <c r="K334" t="s">
        <v>267</v>
      </c>
      <c r="L334">
        <v>0</v>
      </c>
      <c r="M334">
        <v>5</v>
      </c>
      <c r="N334">
        <v>1496</v>
      </c>
      <c r="O334" s="8">
        <f>VLOOKUP(N334,[1]Dettaglio!$B$9:$F$4144,5,FALSE)</f>
        <v>0</v>
      </c>
      <c r="P334" s="19"/>
      <c r="Q334" s="42"/>
      <c r="R334" s="1">
        <f t="shared" si="52"/>
        <v>1.03725</v>
      </c>
      <c r="S334" s="1">
        <f t="shared" si="54"/>
        <v>1.07</v>
      </c>
      <c r="T334" s="1">
        <f t="shared" si="59"/>
        <v>1.07</v>
      </c>
      <c r="U334" s="3">
        <f t="shared" si="60"/>
        <v>5</v>
      </c>
      <c r="V334" s="10">
        <v>1</v>
      </c>
      <c r="W334" s="10">
        <v>32</v>
      </c>
      <c r="X334" s="11">
        <f t="shared" si="55"/>
        <v>160</v>
      </c>
      <c r="Z334" s="12">
        <v>13</v>
      </c>
      <c r="AA334" s="13">
        <f t="shared" si="56"/>
        <v>65</v>
      </c>
      <c r="AB334" s="9">
        <f t="shared" si="57"/>
        <v>1.0522222221999999</v>
      </c>
      <c r="AC334" s="9">
        <f t="shared" si="53"/>
        <v>1.07</v>
      </c>
      <c r="AD334" s="9">
        <f t="shared" si="58"/>
        <v>1.07</v>
      </c>
      <c r="AE334" s="3">
        <f t="shared" si="61"/>
        <v>5</v>
      </c>
      <c r="AH334" s="9"/>
      <c r="AI334" s="1"/>
      <c r="AJ334" s="1"/>
      <c r="AK334" s="3"/>
      <c r="AL334" s="3"/>
      <c r="AM334" s="3"/>
      <c r="AQ334" s="3"/>
      <c r="AR334" s="3"/>
      <c r="AS334" s="3"/>
      <c r="AV334" s="3"/>
      <c r="AW334" s="3"/>
    </row>
    <row r="335" spans="1:49" x14ac:dyDescent="0.2">
      <c r="A335">
        <v>1501</v>
      </c>
      <c r="B335" t="s">
        <v>144</v>
      </c>
      <c r="C335" t="s">
        <v>122</v>
      </c>
      <c r="D335" s="7">
        <v>39408</v>
      </c>
      <c r="E335" t="s">
        <v>264</v>
      </c>
      <c r="F335" t="s">
        <v>23</v>
      </c>
      <c r="G335" t="s">
        <v>506</v>
      </c>
      <c r="H335" t="s">
        <v>385</v>
      </c>
      <c r="I335" t="s">
        <v>213</v>
      </c>
      <c r="J335" t="s">
        <v>152</v>
      </c>
      <c r="K335" t="s">
        <v>267</v>
      </c>
      <c r="L335">
        <v>0</v>
      </c>
      <c r="M335">
        <v>5</v>
      </c>
      <c r="N335">
        <v>1500</v>
      </c>
      <c r="O335" s="8">
        <f>VLOOKUP(N335,[1]Dettaglio!$B$9:$F$4144,5,FALSE)</f>
        <v>0</v>
      </c>
      <c r="P335" s="19"/>
      <c r="Q335" s="42"/>
      <c r="R335" s="1">
        <f t="shared" si="52"/>
        <v>1.03725</v>
      </c>
      <c r="S335" s="1">
        <f t="shared" si="54"/>
        <v>1.07</v>
      </c>
      <c r="T335" s="1">
        <f t="shared" si="59"/>
        <v>1.07</v>
      </c>
      <c r="U335" s="3">
        <f t="shared" si="60"/>
        <v>5</v>
      </c>
      <c r="V335" s="10">
        <v>1</v>
      </c>
      <c r="W335" s="10">
        <v>32</v>
      </c>
      <c r="X335" s="11">
        <f t="shared" si="55"/>
        <v>160</v>
      </c>
      <c r="Z335" s="12">
        <v>13</v>
      </c>
      <c r="AA335" s="13">
        <f t="shared" si="56"/>
        <v>65</v>
      </c>
      <c r="AB335" s="9">
        <f t="shared" si="57"/>
        <v>1.0522222221999999</v>
      </c>
      <c r="AC335" s="9">
        <f t="shared" si="53"/>
        <v>1.07</v>
      </c>
      <c r="AD335" s="9">
        <f t="shared" si="58"/>
        <v>1.07</v>
      </c>
      <c r="AE335" s="3">
        <f t="shared" si="61"/>
        <v>5</v>
      </c>
      <c r="AH335" s="9"/>
      <c r="AI335" s="1"/>
      <c r="AJ335" s="1"/>
      <c r="AK335" s="3"/>
      <c r="AL335" s="3"/>
      <c r="AM335" s="3"/>
      <c r="AQ335" s="3"/>
      <c r="AR335" s="3"/>
      <c r="AS335" s="3"/>
      <c r="AV335" s="3"/>
      <c r="AW335" s="3"/>
    </row>
    <row r="336" spans="1:49" x14ac:dyDescent="0.2">
      <c r="A336">
        <v>1507</v>
      </c>
      <c r="B336" t="s">
        <v>612</v>
      </c>
      <c r="C336" t="s">
        <v>613</v>
      </c>
      <c r="D336" s="7">
        <v>39172</v>
      </c>
      <c r="E336" t="s">
        <v>264</v>
      </c>
      <c r="F336" t="s">
        <v>88</v>
      </c>
      <c r="G336" t="s">
        <v>506</v>
      </c>
      <c r="H336" t="s">
        <v>385</v>
      </c>
      <c r="I336" t="s">
        <v>213</v>
      </c>
      <c r="J336">
        <v>1</v>
      </c>
      <c r="K336" t="s">
        <v>323</v>
      </c>
      <c r="L336">
        <v>0</v>
      </c>
      <c r="M336">
        <v>0</v>
      </c>
      <c r="N336">
        <v>1506</v>
      </c>
      <c r="O336" s="8">
        <f>VLOOKUP(N336,[1]Dettaglio!$B$9:$F$4144,5,FALSE)</f>
        <v>2424.88</v>
      </c>
      <c r="P336" s="19"/>
      <c r="Q336" s="42"/>
      <c r="R336" s="1">
        <f t="shared" ref="R336:R399" si="62">0.000000003639*Q336^2+1.03725</f>
        <v>1.03725</v>
      </c>
      <c r="S336" s="1">
        <f t="shared" si="54"/>
        <v>1.07</v>
      </c>
      <c r="T336" s="1">
        <f t="shared" si="59"/>
        <v>1.07</v>
      </c>
      <c r="U336" s="3">
        <f t="shared" si="60"/>
        <v>5</v>
      </c>
      <c r="V336" s="10">
        <v>1</v>
      </c>
      <c r="W336" s="10">
        <v>32</v>
      </c>
      <c r="X336" s="11">
        <f t="shared" si="55"/>
        <v>160</v>
      </c>
      <c r="Z336" s="12">
        <v>13</v>
      </c>
      <c r="AA336" s="13">
        <f t="shared" si="56"/>
        <v>65</v>
      </c>
      <c r="AB336" s="9">
        <f t="shared" si="57"/>
        <v>1.0522222221999999</v>
      </c>
      <c r="AC336" s="9">
        <f t="shared" si="53"/>
        <v>1.07</v>
      </c>
      <c r="AD336" s="9">
        <f t="shared" si="58"/>
        <v>1.07</v>
      </c>
      <c r="AE336" s="3">
        <f t="shared" si="61"/>
        <v>5</v>
      </c>
      <c r="AH336" s="9"/>
      <c r="AI336" s="1"/>
      <c r="AJ336" s="1"/>
      <c r="AK336" s="3"/>
      <c r="AL336" s="3"/>
      <c r="AM336" s="3"/>
      <c r="AQ336" s="3"/>
      <c r="AR336" s="3"/>
      <c r="AS336" s="3"/>
      <c r="AV336" s="3"/>
      <c r="AW336" s="3"/>
    </row>
    <row r="337" spans="1:49" x14ac:dyDescent="0.2">
      <c r="A337">
        <v>1509</v>
      </c>
      <c r="B337" t="s">
        <v>112</v>
      </c>
      <c r="C337" t="s">
        <v>79</v>
      </c>
      <c r="D337" s="7">
        <v>39452</v>
      </c>
      <c r="E337" t="s">
        <v>264</v>
      </c>
      <c r="F337" t="s">
        <v>23</v>
      </c>
      <c r="G337" t="s">
        <v>506</v>
      </c>
      <c r="H337" t="s">
        <v>385</v>
      </c>
      <c r="I337" t="s">
        <v>213</v>
      </c>
      <c r="J337" t="s">
        <v>152</v>
      </c>
      <c r="K337" t="s">
        <v>267</v>
      </c>
      <c r="L337">
        <v>0</v>
      </c>
      <c r="M337">
        <v>5</v>
      </c>
      <c r="N337">
        <v>1508</v>
      </c>
      <c r="O337" s="8">
        <f>VLOOKUP(N337,[1]Dettaglio!$B$9:$F$4144,5,FALSE)</f>
        <v>0</v>
      </c>
      <c r="P337" s="19"/>
      <c r="Q337" s="42"/>
      <c r="R337" s="1">
        <f t="shared" si="62"/>
        <v>1.03725</v>
      </c>
      <c r="S337" s="1">
        <f t="shared" si="54"/>
        <v>1.07</v>
      </c>
      <c r="T337" s="1">
        <f t="shared" si="59"/>
        <v>1.07</v>
      </c>
      <c r="U337" s="3">
        <f t="shared" si="60"/>
        <v>5</v>
      </c>
      <c r="V337" s="10">
        <v>1</v>
      </c>
      <c r="W337" s="10">
        <v>32</v>
      </c>
      <c r="X337" s="11">
        <f t="shared" si="55"/>
        <v>160</v>
      </c>
      <c r="Z337" s="12">
        <v>13</v>
      </c>
      <c r="AA337" s="13">
        <f t="shared" si="56"/>
        <v>65</v>
      </c>
      <c r="AB337" s="9">
        <f t="shared" si="57"/>
        <v>1.0522222221999999</v>
      </c>
      <c r="AC337" s="9">
        <f t="shared" ref="AC337:AC400" si="63">IF(O337&lt;3000,1.07,AB337)</f>
        <v>1.07</v>
      </c>
      <c r="AD337" s="9">
        <f t="shared" si="58"/>
        <v>1.07</v>
      </c>
      <c r="AE337" s="3">
        <f t="shared" si="61"/>
        <v>5</v>
      </c>
      <c r="AH337" s="9"/>
      <c r="AI337" s="1"/>
      <c r="AJ337" s="1"/>
      <c r="AK337" s="3"/>
      <c r="AL337" s="3"/>
      <c r="AM337" s="3"/>
      <c r="AQ337" s="3"/>
      <c r="AR337" s="3"/>
      <c r="AS337" s="3"/>
      <c r="AV337" s="3"/>
      <c r="AW337" s="3"/>
    </row>
    <row r="338" spans="1:49" x14ac:dyDescent="0.2">
      <c r="A338">
        <v>1511</v>
      </c>
      <c r="B338" t="s">
        <v>614</v>
      </c>
      <c r="C338" t="s">
        <v>615</v>
      </c>
      <c r="D338" s="7">
        <v>39200</v>
      </c>
      <c r="E338" t="s">
        <v>264</v>
      </c>
      <c r="F338" t="s">
        <v>23</v>
      </c>
      <c r="G338" t="s">
        <v>506</v>
      </c>
      <c r="H338" t="s">
        <v>385</v>
      </c>
      <c r="I338" t="s">
        <v>213</v>
      </c>
      <c r="J338" t="s">
        <v>616</v>
      </c>
      <c r="K338" t="s">
        <v>616</v>
      </c>
      <c r="L338">
        <v>0</v>
      </c>
      <c r="M338">
        <v>2.4700000000000002</v>
      </c>
      <c r="N338">
        <v>1510</v>
      </c>
      <c r="O338" s="8">
        <f>VLOOKUP(N338,[1]Dettaglio!$B$9:$F$4144,5,FALSE)</f>
        <v>19863.84</v>
      </c>
      <c r="P338" s="19"/>
      <c r="Q338" s="42"/>
      <c r="R338" s="1">
        <f t="shared" si="62"/>
        <v>1.03725</v>
      </c>
      <c r="S338" s="1">
        <f t="shared" si="54"/>
        <v>1.07</v>
      </c>
      <c r="T338" s="1">
        <f t="shared" si="59"/>
        <v>1.07</v>
      </c>
      <c r="U338" s="3">
        <f t="shared" si="60"/>
        <v>5</v>
      </c>
      <c r="V338" s="10">
        <v>1</v>
      </c>
      <c r="W338" s="10">
        <v>32</v>
      </c>
      <c r="X338" s="11">
        <f t="shared" si="55"/>
        <v>160</v>
      </c>
      <c r="Z338" s="12">
        <v>13</v>
      </c>
      <c r="AA338" s="13">
        <f t="shared" si="56"/>
        <v>65</v>
      </c>
      <c r="AB338" s="9">
        <f t="shared" si="57"/>
        <v>1.0522222221999999</v>
      </c>
      <c r="AC338" s="9">
        <f t="shared" si="63"/>
        <v>1.0522222221999999</v>
      </c>
      <c r="AD338" s="9">
        <f t="shared" si="58"/>
        <v>1.0522222221999999</v>
      </c>
      <c r="AE338" s="3">
        <f t="shared" si="61"/>
        <v>5</v>
      </c>
      <c r="AH338" s="9"/>
      <c r="AI338" s="1"/>
      <c r="AJ338" s="1"/>
      <c r="AK338" s="3"/>
      <c r="AL338" s="3"/>
      <c r="AM338" s="3"/>
      <c r="AQ338" s="3"/>
      <c r="AR338" s="3"/>
      <c r="AS338" s="3"/>
      <c r="AV338" s="3"/>
      <c r="AW338" s="3"/>
    </row>
    <row r="339" spans="1:49" x14ac:dyDescent="0.2">
      <c r="A339">
        <v>1515</v>
      </c>
      <c r="B339" t="s">
        <v>617</v>
      </c>
      <c r="C339" t="s">
        <v>618</v>
      </c>
      <c r="D339" s="7">
        <v>39368</v>
      </c>
      <c r="E339" t="s">
        <v>264</v>
      </c>
      <c r="F339" t="s">
        <v>23</v>
      </c>
      <c r="G339" t="s">
        <v>506</v>
      </c>
      <c r="H339" t="s">
        <v>401</v>
      </c>
      <c r="I339" t="s">
        <v>213</v>
      </c>
      <c r="J339" t="s">
        <v>115</v>
      </c>
      <c r="K339" t="s">
        <v>115</v>
      </c>
      <c r="L339">
        <v>0</v>
      </c>
      <c r="M339">
        <v>1.27</v>
      </c>
      <c r="N339">
        <v>1514</v>
      </c>
      <c r="O339" s="8">
        <f>VLOOKUP(N339,[1]Dettaglio!$B$9:$F$4144,5,FALSE)</f>
        <v>8043.9</v>
      </c>
      <c r="P339" s="19"/>
      <c r="Q339" s="42"/>
      <c r="R339" s="1">
        <f t="shared" si="62"/>
        <v>1.03725</v>
      </c>
      <c r="S339" s="1">
        <f t="shared" si="54"/>
        <v>1.07</v>
      </c>
      <c r="T339" s="1">
        <f t="shared" si="59"/>
        <v>1.07</v>
      </c>
      <c r="U339" s="3">
        <f t="shared" si="60"/>
        <v>5</v>
      </c>
      <c r="V339" s="10">
        <v>1</v>
      </c>
      <c r="W339" s="10">
        <v>32</v>
      </c>
      <c r="X339" s="11">
        <f t="shared" si="55"/>
        <v>160</v>
      </c>
      <c r="Z339" s="12">
        <v>13</v>
      </c>
      <c r="AA339" s="13">
        <f t="shared" si="56"/>
        <v>65</v>
      </c>
      <c r="AB339" s="9">
        <f t="shared" si="57"/>
        <v>1.0522222221999999</v>
      </c>
      <c r="AC339" s="9">
        <f t="shared" si="63"/>
        <v>1.0522222221999999</v>
      </c>
      <c r="AD339" s="9">
        <f t="shared" si="58"/>
        <v>1.0522222221999999</v>
      </c>
      <c r="AE339" s="3">
        <f t="shared" si="61"/>
        <v>5</v>
      </c>
      <c r="AH339" s="9"/>
      <c r="AI339" s="1"/>
      <c r="AJ339" s="1"/>
      <c r="AK339" s="3"/>
      <c r="AL339" s="3"/>
      <c r="AM339" s="3"/>
      <c r="AQ339" s="3"/>
      <c r="AR339" s="3"/>
      <c r="AS339" s="3"/>
      <c r="AV339" s="3"/>
      <c r="AW339" s="3"/>
    </row>
    <row r="340" spans="1:49" x14ac:dyDescent="0.2">
      <c r="A340">
        <v>1517</v>
      </c>
      <c r="B340" t="s">
        <v>619</v>
      </c>
      <c r="C340" t="s">
        <v>93</v>
      </c>
      <c r="D340" s="7">
        <v>39363</v>
      </c>
      <c r="E340" t="s">
        <v>264</v>
      </c>
      <c r="F340" t="s">
        <v>23</v>
      </c>
      <c r="G340" t="s">
        <v>506</v>
      </c>
      <c r="H340" t="s">
        <v>401</v>
      </c>
      <c r="I340" t="s">
        <v>213</v>
      </c>
      <c r="J340" t="s">
        <v>152</v>
      </c>
      <c r="K340" t="s">
        <v>267</v>
      </c>
      <c r="L340">
        <v>0</v>
      </c>
      <c r="M340">
        <v>5</v>
      </c>
      <c r="N340">
        <v>1516</v>
      </c>
      <c r="O340" s="8">
        <f>VLOOKUP(N340,[1]Dettaglio!$B$9:$F$4144,5,FALSE)</f>
        <v>0</v>
      </c>
      <c r="P340" s="19"/>
      <c r="Q340" s="42"/>
      <c r="R340" s="1">
        <f t="shared" si="62"/>
        <v>1.03725</v>
      </c>
      <c r="S340" s="1">
        <f t="shared" si="54"/>
        <v>1.07</v>
      </c>
      <c r="T340" s="1">
        <f t="shared" si="59"/>
        <v>1.07</v>
      </c>
      <c r="U340" s="3">
        <f t="shared" si="60"/>
        <v>5</v>
      </c>
      <c r="V340" s="10">
        <v>1</v>
      </c>
      <c r="W340" s="10">
        <v>32</v>
      </c>
      <c r="X340" s="11">
        <f t="shared" si="55"/>
        <v>160</v>
      </c>
      <c r="Z340" s="12">
        <v>13</v>
      </c>
      <c r="AA340" s="13">
        <f t="shared" si="56"/>
        <v>65</v>
      </c>
      <c r="AB340" s="9">
        <f t="shared" si="57"/>
        <v>1.0522222221999999</v>
      </c>
      <c r="AC340" s="9">
        <f t="shared" si="63"/>
        <v>1.07</v>
      </c>
      <c r="AD340" s="9">
        <f t="shared" si="58"/>
        <v>1.07</v>
      </c>
      <c r="AE340" s="3">
        <f t="shared" si="61"/>
        <v>5</v>
      </c>
      <c r="AH340" s="9"/>
      <c r="AI340" s="1"/>
      <c r="AJ340" s="1"/>
      <c r="AK340" s="3"/>
      <c r="AL340" s="3"/>
      <c r="AM340" s="3"/>
      <c r="AQ340" s="3"/>
      <c r="AR340" s="3"/>
      <c r="AS340" s="3"/>
      <c r="AV340" s="3"/>
      <c r="AW340" s="3"/>
    </row>
    <row r="341" spans="1:49" x14ac:dyDescent="0.2">
      <c r="A341">
        <v>1519</v>
      </c>
      <c r="B341" t="s">
        <v>133</v>
      </c>
      <c r="C341" t="s">
        <v>620</v>
      </c>
      <c r="D341" s="7">
        <v>39191</v>
      </c>
      <c r="E341" t="s">
        <v>264</v>
      </c>
      <c r="F341" t="s">
        <v>23</v>
      </c>
      <c r="G341" t="s">
        <v>506</v>
      </c>
      <c r="H341" t="s">
        <v>401</v>
      </c>
      <c r="I341" t="s">
        <v>213</v>
      </c>
      <c r="J341" t="s">
        <v>152</v>
      </c>
      <c r="K341" t="s">
        <v>267</v>
      </c>
      <c r="L341">
        <v>0</v>
      </c>
      <c r="M341">
        <v>5</v>
      </c>
      <c r="N341">
        <v>3870</v>
      </c>
      <c r="O341" s="8">
        <f>VLOOKUP(N341,[1]Dettaglio!$B$9:$F$4144,5,FALSE)</f>
        <v>18701.25</v>
      </c>
      <c r="P341" s="19"/>
      <c r="Q341" s="42"/>
      <c r="R341" s="1">
        <f t="shared" si="62"/>
        <v>1.03725</v>
      </c>
      <c r="S341" s="1">
        <f t="shared" si="54"/>
        <v>1.07</v>
      </c>
      <c r="T341" s="1">
        <f t="shared" si="59"/>
        <v>1.07</v>
      </c>
      <c r="U341" s="3">
        <f t="shared" si="60"/>
        <v>5</v>
      </c>
      <c r="V341" s="10">
        <v>1</v>
      </c>
      <c r="W341" s="10">
        <v>32</v>
      </c>
      <c r="X341" s="11">
        <f t="shared" si="55"/>
        <v>160</v>
      </c>
      <c r="Z341" s="12">
        <v>13</v>
      </c>
      <c r="AA341" s="13">
        <f t="shared" si="56"/>
        <v>65</v>
      </c>
      <c r="AB341" s="9">
        <f t="shared" si="57"/>
        <v>1.0522222221999999</v>
      </c>
      <c r="AC341" s="9">
        <f t="shared" si="63"/>
        <v>1.0522222221999999</v>
      </c>
      <c r="AD341" s="9">
        <f t="shared" si="58"/>
        <v>1.0522222221999999</v>
      </c>
      <c r="AE341" s="3">
        <f t="shared" si="61"/>
        <v>5</v>
      </c>
      <c r="AH341" s="9"/>
      <c r="AI341" s="1"/>
      <c r="AJ341" s="1"/>
      <c r="AK341" s="3"/>
      <c r="AL341" s="3"/>
      <c r="AM341" s="3"/>
      <c r="AQ341" s="3"/>
      <c r="AR341" s="3"/>
      <c r="AS341" s="3"/>
      <c r="AV341" s="3"/>
      <c r="AW341" s="3"/>
    </row>
    <row r="342" spans="1:49" x14ac:dyDescent="0.2">
      <c r="A342">
        <v>1521</v>
      </c>
      <c r="B342" t="s">
        <v>403</v>
      </c>
      <c r="C342" t="s">
        <v>621</v>
      </c>
      <c r="D342" s="7">
        <v>39350</v>
      </c>
      <c r="E342" t="s">
        <v>264</v>
      </c>
      <c r="F342" t="s">
        <v>23</v>
      </c>
      <c r="G342" t="s">
        <v>506</v>
      </c>
      <c r="H342" t="s">
        <v>401</v>
      </c>
      <c r="I342" t="s">
        <v>213</v>
      </c>
      <c r="J342" t="s">
        <v>520</v>
      </c>
      <c r="K342" t="s">
        <v>520</v>
      </c>
      <c r="L342">
        <v>0</v>
      </c>
      <c r="M342">
        <v>2.2000000000000002</v>
      </c>
      <c r="N342">
        <v>1520</v>
      </c>
      <c r="O342" s="8">
        <f>VLOOKUP(N342,[1]Dettaglio!$B$9:$F$4144,5,FALSE)</f>
        <v>17871.21</v>
      </c>
      <c r="P342" s="19"/>
      <c r="Q342" s="42"/>
      <c r="R342" s="1">
        <f t="shared" si="62"/>
        <v>1.03725</v>
      </c>
      <c r="S342" s="1">
        <f t="shared" ref="S342:S405" si="64">IF(Q342&lt;3000,1.07,R342)</f>
        <v>1.07</v>
      </c>
      <c r="T342" s="1">
        <f t="shared" si="59"/>
        <v>1.07</v>
      </c>
      <c r="U342" s="3">
        <f t="shared" si="60"/>
        <v>5</v>
      </c>
      <c r="V342" s="10">
        <v>1</v>
      </c>
      <c r="W342" s="10">
        <v>32</v>
      </c>
      <c r="X342" s="11">
        <f t="shared" ref="X342:X405" si="65">V342*W342*U342</f>
        <v>160</v>
      </c>
      <c r="Z342" s="12">
        <v>13</v>
      </c>
      <c r="AA342" s="13">
        <f t="shared" ref="AA342:AA405" si="66">U342*V342*Z342</f>
        <v>65</v>
      </c>
      <c r="AB342" s="9">
        <f t="shared" si="57"/>
        <v>1.0522222221999999</v>
      </c>
      <c r="AC342" s="9">
        <f t="shared" si="63"/>
        <v>1.0522222221999999</v>
      </c>
      <c r="AD342" s="9">
        <f t="shared" si="58"/>
        <v>1.0522222221999999</v>
      </c>
      <c r="AE342" s="3">
        <f t="shared" si="61"/>
        <v>5</v>
      </c>
      <c r="AH342" s="9"/>
      <c r="AI342" s="1"/>
      <c r="AJ342" s="1"/>
      <c r="AK342" s="3"/>
      <c r="AL342" s="3"/>
      <c r="AM342" s="3"/>
      <c r="AQ342" s="3"/>
      <c r="AR342" s="3"/>
      <c r="AS342" s="3"/>
      <c r="AV342" s="3"/>
      <c r="AW342" s="3"/>
    </row>
    <row r="343" spans="1:49" x14ac:dyDescent="0.2">
      <c r="A343">
        <v>1525</v>
      </c>
      <c r="B343" t="s">
        <v>622</v>
      </c>
      <c r="C343" t="s">
        <v>54</v>
      </c>
      <c r="D343" s="7">
        <v>39154</v>
      </c>
      <c r="E343" t="s">
        <v>264</v>
      </c>
      <c r="F343" t="s">
        <v>23</v>
      </c>
      <c r="G343" t="s">
        <v>506</v>
      </c>
      <c r="H343" t="s">
        <v>401</v>
      </c>
      <c r="I343" t="s">
        <v>213</v>
      </c>
      <c r="J343" t="s">
        <v>152</v>
      </c>
      <c r="K343" t="s">
        <v>267</v>
      </c>
      <c r="L343">
        <v>0</v>
      </c>
      <c r="M343">
        <v>5</v>
      </c>
      <c r="N343">
        <v>1524</v>
      </c>
      <c r="O343" s="8">
        <f>VLOOKUP(N343,[1]Dettaglio!$B$9:$F$4144,5,FALSE)</f>
        <v>0</v>
      </c>
      <c r="P343" s="19"/>
      <c r="Q343" s="42"/>
      <c r="R343" s="1">
        <f t="shared" si="62"/>
        <v>1.03725</v>
      </c>
      <c r="S343" s="1">
        <f t="shared" si="64"/>
        <v>1.07</v>
      </c>
      <c r="T343" s="1">
        <f t="shared" si="59"/>
        <v>1.07</v>
      </c>
      <c r="U343" s="3">
        <f t="shared" si="60"/>
        <v>5</v>
      </c>
      <c r="V343" s="10">
        <v>1</v>
      </c>
      <c r="W343" s="10">
        <v>32</v>
      </c>
      <c r="X343" s="11">
        <f t="shared" si="65"/>
        <v>160</v>
      </c>
      <c r="Z343" s="12">
        <v>13</v>
      </c>
      <c r="AA343" s="13">
        <f t="shared" si="66"/>
        <v>65</v>
      </c>
      <c r="AB343" s="9">
        <f t="shared" ref="AB343:AB406" si="67">0.0000000038*Q343^2-0.0000054444*Q343+1.0522222222</f>
        <v>1.0522222221999999</v>
      </c>
      <c r="AC343" s="9">
        <f t="shared" si="63"/>
        <v>1.07</v>
      </c>
      <c r="AD343" s="9">
        <f t="shared" ref="AD343:AD406" si="68">IF(AC343&gt;5,5,AC343)</f>
        <v>1.07</v>
      </c>
      <c r="AE343" s="3">
        <f t="shared" si="61"/>
        <v>5</v>
      </c>
      <c r="AH343" s="9"/>
      <c r="AI343" s="1"/>
      <c r="AJ343" s="1"/>
      <c r="AK343" s="3"/>
      <c r="AL343" s="3"/>
      <c r="AM343" s="3"/>
      <c r="AQ343" s="3"/>
      <c r="AR343" s="3"/>
      <c r="AS343" s="3"/>
      <c r="AV343" s="3"/>
      <c r="AW343" s="3"/>
    </row>
    <row r="344" spans="1:49" x14ac:dyDescent="0.2">
      <c r="A344">
        <v>1527</v>
      </c>
      <c r="B344" t="s">
        <v>623</v>
      </c>
      <c r="C344" t="s">
        <v>111</v>
      </c>
      <c r="D344" s="7">
        <v>39443</v>
      </c>
      <c r="E344" t="s">
        <v>264</v>
      </c>
      <c r="F344" t="s">
        <v>23</v>
      </c>
      <c r="G344" t="s">
        <v>506</v>
      </c>
      <c r="H344" t="s">
        <v>401</v>
      </c>
      <c r="I344" t="s">
        <v>213</v>
      </c>
      <c r="J344" t="s">
        <v>152</v>
      </c>
      <c r="K344" t="s">
        <v>267</v>
      </c>
      <c r="L344">
        <v>0</v>
      </c>
      <c r="M344">
        <v>5</v>
      </c>
      <c r="N344">
        <v>1526</v>
      </c>
      <c r="O344" s="8">
        <f>VLOOKUP(N344,[1]Dettaglio!$B$9:$F$4144,5,FALSE)</f>
        <v>0</v>
      </c>
      <c r="P344" s="19"/>
      <c r="Q344" s="42"/>
      <c r="R344" s="1">
        <f t="shared" si="62"/>
        <v>1.03725</v>
      </c>
      <c r="S344" s="1">
        <f t="shared" si="64"/>
        <v>1.07</v>
      </c>
      <c r="T344" s="1">
        <f t="shared" si="59"/>
        <v>1.07</v>
      </c>
      <c r="U344" s="3">
        <f t="shared" si="60"/>
        <v>5</v>
      </c>
      <c r="V344" s="10">
        <v>1</v>
      </c>
      <c r="W344" s="10">
        <v>32</v>
      </c>
      <c r="X344" s="11">
        <f t="shared" si="65"/>
        <v>160</v>
      </c>
      <c r="Z344" s="12">
        <v>13</v>
      </c>
      <c r="AA344" s="13">
        <f t="shared" si="66"/>
        <v>65</v>
      </c>
      <c r="AB344" s="9">
        <f t="shared" si="67"/>
        <v>1.0522222221999999</v>
      </c>
      <c r="AC344" s="9">
        <f t="shared" si="63"/>
        <v>1.07</v>
      </c>
      <c r="AD344" s="9">
        <f t="shared" si="68"/>
        <v>1.07</v>
      </c>
      <c r="AE344" s="3">
        <f t="shared" si="61"/>
        <v>5</v>
      </c>
      <c r="AH344" s="9"/>
      <c r="AI344" s="1"/>
      <c r="AJ344" s="1"/>
      <c r="AK344" s="3"/>
      <c r="AL344" s="3"/>
      <c r="AM344" s="3"/>
      <c r="AQ344" s="3"/>
      <c r="AR344" s="3"/>
      <c r="AS344" s="3"/>
      <c r="AV344" s="3"/>
      <c r="AW344" s="3"/>
    </row>
    <row r="345" spans="1:49" x14ac:dyDescent="0.2">
      <c r="A345">
        <v>1529</v>
      </c>
      <c r="B345" t="s">
        <v>624</v>
      </c>
      <c r="C345" t="s">
        <v>55</v>
      </c>
      <c r="D345" s="7">
        <v>39237</v>
      </c>
      <c r="E345" t="s">
        <v>264</v>
      </c>
      <c r="F345" t="s">
        <v>23</v>
      </c>
      <c r="G345" t="s">
        <v>506</v>
      </c>
      <c r="H345" t="s">
        <v>401</v>
      </c>
      <c r="I345" t="s">
        <v>213</v>
      </c>
      <c r="J345" t="s">
        <v>152</v>
      </c>
      <c r="K345" t="s">
        <v>267</v>
      </c>
      <c r="L345">
        <v>0</v>
      </c>
      <c r="M345">
        <v>5</v>
      </c>
      <c r="N345">
        <v>1528</v>
      </c>
      <c r="O345" s="8">
        <f>VLOOKUP(N345,[1]Dettaglio!$B$9:$F$4144,5,FALSE)</f>
        <v>12274.32</v>
      </c>
      <c r="P345" s="19"/>
      <c r="Q345" s="42"/>
      <c r="R345" s="1">
        <f t="shared" si="62"/>
        <v>1.03725</v>
      </c>
      <c r="S345" s="1">
        <f t="shared" si="64"/>
        <v>1.07</v>
      </c>
      <c r="T345" s="1">
        <f t="shared" si="59"/>
        <v>1.07</v>
      </c>
      <c r="U345" s="3">
        <f t="shared" si="60"/>
        <v>5</v>
      </c>
      <c r="V345" s="10">
        <v>1</v>
      </c>
      <c r="W345" s="10">
        <v>32</v>
      </c>
      <c r="X345" s="11">
        <f t="shared" si="65"/>
        <v>160</v>
      </c>
      <c r="Z345" s="12">
        <v>13</v>
      </c>
      <c r="AA345" s="13">
        <f t="shared" si="66"/>
        <v>65</v>
      </c>
      <c r="AB345" s="9">
        <f t="shared" si="67"/>
        <v>1.0522222221999999</v>
      </c>
      <c r="AC345" s="9">
        <f t="shared" si="63"/>
        <v>1.0522222221999999</v>
      </c>
      <c r="AD345" s="9">
        <f t="shared" si="68"/>
        <v>1.0522222221999999</v>
      </c>
      <c r="AE345" s="3">
        <f t="shared" si="61"/>
        <v>5</v>
      </c>
      <c r="AH345" s="9"/>
      <c r="AI345" s="1"/>
      <c r="AJ345" s="1"/>
      <c r="AK345" s="3"/>
      <c r="AL345" s="3"/>
      <c r="AM345" s="3"/>
      <c r="AQ345" s="3"/>
      <c r="AR345" s="3"/>
      <c r="AS345" s="3"/>
      <c r="AV345" s="3"/>
      <c r="AW345" s="3"/>
    </row>
    <row r="346" spans="1:49" x14ac:dyDescent="0.2">
      <c r="A346">
        <v>1531</v>
      </c>
      <c r="B346" t="s">
        <v>625</v>
      </c>
      <c r="C346" t="s">
        <v>256</v>
      </c>
      <c r="D346" s="7">
        <v>39491</v>
      </c>
      <c r="E346" t="s">
        <v>264</v>
      </c>
      <c r="F346" t="s">
        <v>23</v>
      </c>
      <c r="G346" t="s">
        <v>506</v>
      </c>
      <c r="H346" t="s">
        <v>401</v>
      </c>
      <c r="I346" t="s">
        <v>213</v>
      </c>
      <c r="J346" t="s">
        <v>152</v>
      </c>
      <c r="K346" t="s">
        <v>267</v>
      </c>
      <c r="L346">
        <v>0</v>
      </c>
      <c r="M346">
        <v>5</v>
      </c>
      <c r="N346">
        <v>1530</v>
      </c>
      <c r="O346" s="8">
        <f>VLOOKUP(N346,[1]Dettaglio!$B$9:$F$4144,5,FALSE)</f>
        <v>0</v>
      </c>
      <c r="P346" s="19"/>
      <c r="Q346" s="42"/>
      <c r="R346" s="1">
        <f t="shared" si="62"/>
        <v>1.03725</v>
      </c>
      <c r="S346" s="1">
        <f t="shared" si="64"/>
        <v>1.07</v>
      </c>
      <c r="T346" s="1">
        <f t="shared" si="59"/>
        <v>1.07</v>
      </c>
      <c r="U346" s="3">
        <f t="shared" si="60"/>
        <v>5</v>
      </c>
      <c r="V346" s="10">
        <v>1</v>
      </c>
      <c r="W346" s="10">
        <v>32</v>
      </c>
      <c r="X346" s="11">
        <f t="shared" si="65"/>
        <v>160</v>
      </c>
      <c r="Z346" s="12">
        <v>13</v>
      </c>
      <c r="AA346" s="13">
        <f t="shared" si="66"/>
        <v>65</v>
      </c>
      <c r="AB346" s="9">
        <f t="shared" si="67"/>
        <v>1.0522222221999999</v>
      </c>
      <c r="AC346" s="9">
        <f t="shared" si="63"/>
        <v>1.07</v>
      </c>
      <c r="AD346" s="9">
        <f t="shared" si="68"/>
        <v>1.07</v>
      </c>
      <c r="AE346" s="3">
        <f t="shared" si="61"/>
        <v>5</v>
      </c>
      <c r="AH346" s="9"/>
      <c r="AI346" s="1"/>
      <c r="AJ346" s="1"/>
      <c r="AK346" s="3"/>
      <c r="AL346" s="3"/>
      <c r="AM346" s="3"/>
      <c r="AQ346" s="3"/>
      <c r="AR346" s="3"/>
      <c r="AS346" s="3"/>
      <c r="AV346" s="3"/>
      <c r="AW346" s="3"/>
    </row>
    <row r="347" spans="1:49" x14ac:dyDescent="0.2">
      <c r="A347">
        <v>1534</v>
      </c>
      <c r="B347" t="s">
        <v>406</v>
      </c>
      <c r="C347" t="s">
        <v>626</v>
      </c>
      <c r="D347" s="7">
        <v>38827</v>
      </c>
      <c r="E347" t="s">
        <v>264</v>
      </c>
      <c r="F347" t="s">
        <v>88</v>
      </c>
      <c r="G347" t="s">
        <v>506</v>
      </c>
      <c r="H347" t="s">
        <v>401</v>
      </c>
      <c r="I347" t="s">
        <v>213</v>
      </c>
      <c r="J347">
        <v>1</v>
      </c>
      <c r="K347" t="s">
        <v>323</v>
      </c>
      <c r="L347">
        <v>0</v>
      </c>
      <c r="M347">
        <v>0</v>
      </c>
      <c r="N347">
        <v>1266</v>
      </c>
      <c r="O347" s="8">
        <f>VLOOKUP(N347,[1]Dettaglio!$B$9:$F$4144,5,FALSE)</f>
        <v>0</v>
      </c>
      <c r="P347" s="19"/>
      <c r="Q347" s="42"/>
      <c r="R347" s="1">
        <f t="shared" si="62"/>
        <v>1.03725</v>
      </c>
      <c r="S347" s="1">
        <f t="shared" si="64"/>
        <v>1.07</v>
      </c>
      <c r="T347" s="1">
        <f t="shared" si="59"/>
        <v>1.07</v>
      </c>
      <c r="U347" s="3">
        <f t="shared" si="60"/>
        <v>5</v>
      </c>
      <c r="V347" s="10">
        <v>1</v>
      </c>
      <c r="W347" s="10">
        <v>32</v>
      </c>
      <c r="X347" s="11">
        <f t="shared" si="65"/>
        <v>160</v>
      </c>
      <c r="Z347" s="12">
        <v>13</v>
      </c>
      <c r="AA347" s="13">
        <f t="shared" si="66"/>
        <v>65</v>
      </c>
      <c r="AB347" s="9">
        <f t="shared" si="67"/>
        <v>1.0522222221999999</v>
      </c>
      <c r="AC347" s="9">
        <f t="shared" si="63"/>
        <v>1.07</v>
      </c>
      <c r="AD347" s="9">
        <f t="shared" si="68"/>
        <v>1.07</v>
      </c>
      <c r="AE347" s="3">
        <f t="shared" si="61"/>
        <v>5</v>
      </c>
      <c r="AH347" s="9"/>
      <c r="AI347" s="1"/>
      <c r="AJ347" s="1"/>
      <c r="AK347" s="3"/>
      <c r="AL347" s="3"/>
      <c r="AM347" s="3"/>
      <c r="AQ347" s="3"/>
      <c r="AR347" s="3"/>
      <c r="AS347" s="3"/>
      <c r="AV347" s="3"/>
      <c r="AW347" s="3"/>
    </row>
    <row r="348" spans="1:49" x14ac:dyDescent="0.2">
      <c r="A348">
        <v>1538</v>
      </c>
      <c r="B348" t="s">
        <v>627</v>
      </c>
      <c r="C348" t="s">
        <v>628</v>
      </c>
      <c r="D348" s="7">
        <v>39363</v>
      </c>
      <c r="E348" t="s">
        <v>264</v>
      </c>
      <c r="F348" t="s">
        <v>23</v>
      </c>
      <c r="G348" t="s">
        <v>506</v>
      </c>
      <c r="H348" t="s">
        <v>401</v>
      </c>
      <c r="I348" t="s">
        <v>213</v>
      </c>
      <c r="J348" t="s">
        <v>152</v>
      </c>
      <c r="K348" t="s">
        <v>267</v>
      </c>
      <c r="L348">
        <v>0</v>
      </c>
      <c r="M348">
        <v>5</v>
      </c>
      <c r="N348">
        <v>1537</v>
      </c>
      <c r="O348" s="8">
        <f>VLOOKUP(N348,[1]Dettaglio!$B$9:$F$4144,5,FALSE)</f>
        <v>0</v>
      </c>
      <c r="P348" s="19"/>
      <c r="Q348" s="42"/>
      <c r="R348" s="1">
        <f t="shared" si="62"/>
        <v>1.03725</v>
      </c>
      <c r="S348" s="1">
        <f t="shared" si="64"/>
        <v>1.07</v>
      </c>
      <c r="T348" s="1">
        <f t="shared" si="59"/>
        <v>1.07</v>
      </c>
      <c r="U348" s="3">
        <f t="shared" si="60"/>
        <v>5</v>
      </c>
      <c r="V348" s="10">
        <v>1</v>
      </c>
      <c r="W348" s="10">
        <v>32</v>
      </c>
      <c r="X348" s="11">
        <f t="shared" si="65"/>
        <v>160</v>
      </c>
      <c r="Z348" s="12">
        <v>13</v>
      </c>
      <c r="AA348" s="13">
        <f t="shared" si="66"/>
        <v>65</v>
      </c>
      <c r="AB348" s="9">
        <f t="shared" si="67"/>
        <v>1.0522222221999999</v>
      </c>
      <c r="AC348" s="9">
        <f t="shared" si="63"/>
        <v>1.07</v>
      </c>
      <c r="AD348" s="9">
        <f t="shared" si="68"/>
        <v>1.07</v>
      </c>
      <c r="AE348" s="3">
        <f t="shared" si="61"/>
        <v>5</v>
      </c>
      <c r="AH348" s="9"/>
      <c r="AI348" s="1"/>
      <c r="AJ348" s="1"/>
      <c r="AK348" s="3"/>
      <c r="AL348" s="3"/>
      <c r="AM348" s="3"/>
      <c r="AQ348" s="3"/>
      <c r="AR348" s="3"/>
      <c r="AS348" s="3"/>
      <c r="AV348" s="3"/>
      <c r="AW348" s="3"/>
    </row>
    <row r="349" spans="1:49" x14ac:dyDescent="0.2">
      <c r="A349">
        <v>1540</v>
      </c>
      <c r="B349" t="s">
        <v>551</v>
      </c>
      <c r="C349" t="s">
        <v>39</v>
      </c>
      <c r="D349" s="7">
        <v>39219</v>
      </c>
      <c r="E349" t="s">
        <v>264</v>
      </c>
      <c r="F349" t="s">
        <v>23</v>
      </c>
      <c r="G349" t="s">
        <v>506</v>
      </c>
      <c r="H349" t="s">
        <v>401</v>
      </c>
      <c r="I349" t="s">
        <v>213</v>
      </c>
      <c r="J349" t="s">
        <v>152</v>
      </c>
      <c r="K349" t="s">
        <v>267</v>
      </c>
      <c r="L349">
        <v>0</v>
      </c>
      <c r="M349">
        <v>5</v>
      </c>
      <c r="N349">
        <v>1539</v>
      </c>
      <c r="O349" s="8">
        <f>VLOOKUP(N349,[1]Dettaglio!$B$9:$F$4144,5,FALSE)</f>
        <v>0</v>
      </c>
      <c r="P349" s="19"/>
      <c r="Q349" s="42"/>
      <c r="R349" s="1">
        <f t="shared" si="62"/>
        <v>1.03725</v>
      </c>
      <c r="S349" s="1">
        <f t="shared" si="64"/>
        <v>1.07</v>
      </c>
      <c r="T349" s="1">
        <f t="shared" si="59"/>
        <v>1.07</v>
      </c>
      <c r="U349" s="3">
        <f t="shared" si="60"/>
        <v>5</v>
      </c>
      <c r="V349" s="10">
        <v>1</v>
      </c>
      <c r="W349" s="10">
        <v>32</v>
      </c>
      <c r="X349" s="11">
        <f t="shared" si="65"/>
        <v>160</v>
      </c>
      <c r="Z349" s="12">
        <v>13</v>
      </c>
      <c r="AA349" s="13">
        <f t="shared" si="66"/>
        <v>65</v>
      </c>
      <c r="AB349" s="9">
        <f t="shared" si="67"/>
        <v>1.0522222221999999</v>
      </c>
      <c r="AC349" s="9">
        <f t="shared" si="63"/>
        <v>1.07</v>
      </c>
      <c r="AD349" s="9">
        <f t="shared" si="68"/>
        <v>1.07</v>
      </c>
      <c r="AE349" s="3">
        <f t="shared" si="61"/>
        <v>5</v>
      </c>
      <c r="AH349" s="9"/>
      <c r="AI349" s="1"/>
      <c r="AJ349" s="1"/>
      <c r="AK349" s="3"/>
      <c r="AL349" s="3"/>
      <c r="AM349" s="3"/>
      <c r="AQ349" s="3"/>
      <c r="AR349" s="3"/>
      <c r="AS349" s="3"/>
      <c r="AV349" s="3"/>
      <c r="AW349" s="3"/>
    </row>
    <row r="350" spans="1:49" x14ac:dyDescent="0.2">
      <c r="A350">
        <v>1542</v>
      </c>
      <c r="B350" t="s">
        <v>589</v>
      </c>
      <c r="C350" t="s">
        <v>578</v>
      </c>
      <c r="D350" s="7">
        <v>39362</v>
      </c>
      <c r="E350" t="s">
        <v>264</v>
      </c>
      <c r="F350" t="s">
        <v>23</v>
      </c>
      <c r="G350" t="s">
        <v>506</v>
      </c>
      <c r="H350" t="s">
        <v>401</v>
      </c>
      <c r="I350" t="s">
        <v>213</v>
      </c>
      <c r="J350" t="s">
        <v>152</v>
      </c>
      <c r="K350" t="s">
        <v>267</v>
      </c>
      <c r="L350">
        <v>0</v>
      </c>
      <c r="M350">
        <v>5</v>
      </c>
      <c r="N350">
        <v>1541</v>
      </c>
      <c r="O350" s="8">
        <f>VLOOKUP(N350,[1]Dettaglio!$B$9:$F$4144,5,FALSE)</f>
        <v>0</v>
      </c>
      <c r="P350" s="19"/>
      <c r="Q350" s="42"/>
      <c r="R350" s="1">
        <f t="shared" si="62"/>
        <v>1.03725</v>
      </c>
      <c r="S350" s="1">
        <f t="shared" si="64"/>
        <v>1.07</v>
      </c>
      <c r="T350" s="1">
        <f t="shared" si="59"/>
        <v>1.07</v>
      </c>
      <c r="U350" s="3">
        <f t="shared" si="60"/>
        <v>5</v>
      </c>
      <c r="V350" s="10">
        <v>1</v>
      </c>
      <c r="W350" s="10">
        <v>32</v>
      </c>
      <c r="X350" s="11">
        <f t="shared" si="65"/>
        <v>160</v>
      </c>
      <c r="Z350" s="12">
        <v>13</v>
      </c>
      <c r="AA350" s="13">
        <f t="shared" si="66"/>
        <v>65</v>
      </c>
      <c r="AB350" s="9">
        <f t="shared" si="67"/>
        <v>1.0522222221999999</v>
      </c>
      <c r="AC350" s="9">
        <f t="shared" si="63"/>
        <v>1.07</v>
      </c>
      <c r="AD350" s="9">
        <f t="shared" si="68"/>
        <v>1.07</v>
      </c>
      <c r="AE350" s="3">
        <f t="shared" si="61"/>
        <v>5</v>
      </c>
      <c r="AH350" s="9"/>
      <c r="AI350" s="1"/>
      <c r="AJ350" s="1"/>
      <c r="AK350" s="3"/>
      <c r="AL350" s="3"/>
      <c r="AM350" s="3"/>
      <c r="AQ350" s="3"/>
      <c r="AR350" s="3"/>
      <c r="AS350" s="3"/>
      <c r="AV350" s="3"/>
      <c r="AW350" s="3"/>
    </row>
    <row r="351" spans="1:49" x14ac:dyDescent="0.2">
      <c r="A351">
        <v>1543</v>
      </c>
      <c r="B351" t="s">
        <v>629</v>
      </c>
      <c r="C351" t="s">
        <v>51</v>
      </c>
      <c r="D351" s="7">
        <v>39232</v>
      </c>
      <c r="E351" t="s">
        <v>264</v>
      </c>
      <c r="F351" t="s">
        <v>23</v>
      </c>
      <c r="G351" t="s">
        <v>506</v>
      </c>
      <c r="H351" t="s">
        <v>401</v>
      </c>
      <c r="I351" t="s">
        <v>213</v>
      </c>
      <c r="J351" t="s">
        <v>630</v>
      </c>
      <c r="K351" t="s">
        <v>630</v>
      </c>
      <c r="L351">
        <v>0</v>
      </c>
      <c r="M351">
        <v>1.5</v>
      </c>
      <c r="N351">
        <v>1152</v>
      </c>
      <c r="O351" s="8">
        <f>VLOOKUP(N351,[1]Dettaglio!$B$9:$F$4144,5,FALSE)</f>
        <v>11284.79</v>
      </c>
      <c r="P351" s="19"/>
      <c r="Q351" s="42"/>
      <c r="R351" s="1">
        <f t="shared" si="62"/>
        <v>1.03725</v>
      </c>
      <c r="S351" s="1">
        <f t="shared" si="64"/>
        <v>1.07</v>
      </c>
      <c r="T351" s="1">
        <f t="shared" si="59"/>
        <v>1.07</v>
      </c>
      <c r="U351" s="3">
        <f t="shared" si="60"/>
        <v>5</v>
      </c>
      <c r="V351" s="10">
        <v>1</v>
      </c>
      <c r="W351" s="10">
        <v>32</v>
      </c>
      <c r="X351" s="11">
        <f t="shared" si="65"/>
        <v>160</v>
      </c>
      <c r="Z351" s="12">
        <v>13</v>
      </c>
      <c r="AA351" s="13">
        <f t="shared" si="66"/>
        <v>65</v>
      </c>
      <c r="AB351" s="9">
        <f t="shared" si="67"/>
        <v>1.0522222221999999</v>
      </c>
      <c r="AC351" s="9">
        <f t="shared" si="63"/>
        <v>1.0522222221999999</v>
      </c>
      <c r="AD351" s="9">
        <f t="shared" si="68"/>
        <v>1.0522222221999999</v>
      </c>
      <c r="AE351" s="3">
        <f t="shared" si="61"/>
        <v>5</v>
      </c>
      <c r="AH351" s="9"/>
      <c r="AI351" s="1"/>
      <c r="AJ351" s="1"/>
      <c r="AK351" s="3"/>
      <c r="AL351" s="3"/>
      <c r="AM351" s="3"/>
      <c r="AQ351" s="3"/>
      <c r="AR351" s="3"/>
      <c r="AS351" s="3"/>
      <c r="AV351" s="3"/>
      <c r="AW351" s="3"/>
    </row>
    <row r="352" spans="1:49" x14ac:dyDescent="0.2">
      <c r="A352">
        <v>1545</v>
      </c>
      <c r="B352" t="s">
        <v>238</v>
      </c>
      <c r="C352" t="s">
        <v>111</v>
      </c>
      <c r="D352" s="7">
        <v>39347</v>
      </c>
      <c r="E352" t="s">
        <v>264</v>
      </c>
      <c r="F352" t="s">
        <v>23</v>
      </c>
      <c r="G352" t="s">
        <v>506</v>
      </c>
      <c r="H352" t="s">
        <v>401</v>
      </c>
      <c r="I352" t="s">
        <v>213</v>
      </c>
      <c r="J352" t="s">
        <v>591</v>
      </c>
      <c r="K352" t="s">
        <v>591</v>
      </c>
      <c r="L352">
        <v>0</v>
      </c>
      <c r="M352">
        <v>1.1599999999999999</v>
      </c>
      <c r="N352">
        <v>2147</v>
      </c>
      <c r="O352" s="8">
        <f>VLOOKUP(N352,[1]Dettaglio!$B$9:$F$4144,5,FALSE)</f>
        <v>5784.74</v>
      </c>
      <c r="P352" s="19"/>
      <c r="Q352" s="42"/>
      <c r="R352" s="1">
        <f t="shared" si="62"/>
        <v>1.03725</v>
      </c>
      <c r="S352" s="1">
        <f t="shared" si="64"/>
        <v>1.07</v>
      </c>
      <c r="T352" s="1">
        <f t="shared" si="59"/>
        <v>1.07</v>
      </c>
      <c r="U352" s="3">
        <f t="shared" si="60"/>
        <v>5</v>
      </c>
      <c r="V352" s="10">
        <v>1</v>
      </c>
      <c r="W352" s="10">
        <v>32</v>
      </c>
      <c r="X352" s="11">
        <f t="shared" si="65"/>
        <v>160</v>
      </c>
      <c r="Z352" s="12">
        <v>13</v>
      </c>
      <c r="AA352" s="13">
        <f t="shared" si="66"/>
        <v>65</v>
      </c>
      <c r="AB352" s="9">
        <f t="shared" si="67"/>
        <v>1.0522222221999999</v>
      </c>
      <c r="AC352" s="9">
        <f t="shared" si="63"/>
        <v>1.0522222221999999</v>
      </c>
      <c r="AD352" s="9">
        <f t="shared" si="68"/>
        <v>1.0522222221999999</v>
      </c>
      <c r="AE352" s="3">
        <f t="shared" si="61"/>
        <v>5</v>
      </c>
      <c r="AH352" s="9"/>
      <c r="AI352" s="1"/>
      <c r="AJ352" s="1"/>
      <c r="AK352" s="3"/>
      <c r="AL352" s="3"/>
      <c r="AM352" s="3"/>
      <c r="AQ352" s="3"/>
      <c r="AR352" s="3"/>
      <c r="AS352" s="3"/>
      <c r="AV352" s="3"/>
      <c r="AW352" s="3"/>
    </row>
    <row r="353" spans="1:49" x14ac:dyDescent="0.2">
      <c r="A353">
        <v>1547</v>
      </c>
      <c r="B353" t="s">
        <v>142</v>
      </c>
      <c r="C353" t="s">
        <v>164</v>
      </c>
      <c r="D353" s="7">
        <v>39109</v>
      </c>
      <c r="E353" t="s">
        <v>264</v>
      </c>
      <c r="F353" t="s">
        <v>23</v>
      </c>
      <c r="G353" t="s">
        <v>506</v>
      </c>
      <c r="H353" t="s">
        <v>401</v>
      </c>
      <c r="I353" t="s">
        <v>213</v>
      </c>
      <c r="J353" t="s">
        <v>152</v>
      </c>
      <c r="K353" t="s">
        <v>267</v>
      </c>
      <c r="L353">
        <v>0</v>
      </c>
      <c r="M353">
        <v>5</v>
      </c>
      <c r="N353">
        <v>1546</v>
      </c>
      <c r="O353" s="8">
        <f>VLOOKUP(N353,[1]Dettaglio!$B$9:$F$4144,5,FALSE)</f>
        <v>0</v>
      </c>
      <c r="P353" s="19"/>
      <c r="Q353" s="42"/>
      <c r="R353" s="1">
        <f t="shared" si="62"/>
        <v>1.03725</v>
      </c>
      <c r="S353" s="1">
        <f t="shared" si="64"/>
        <v>1.07</v>
      </c>
      <c r="T353" s="1">
        <f t="shared" si="59"/>
        <v>1.07</v>
      </c>
      <c r="U353" s="3">
        <f t="shared" si="60"/>
        <v>5</v>
      </c>
      <c r="V353" s="10">
        <v>1</v>
      </c>
      <c r="W353" s="10">
        <v>32</v>
      </c>
      <c r="X353" s="11">
        <f t="shared" si="65"/>
        <v>160</v>
      </c>
      <c r="Z353" s="12">
        <v>13</v>
      </c>
      <c r="AA353" s="13">
        <f t="shared" si="66"/>
        <v>65</v>
      </c>
      <c r="AB353" s="9">
        <f t="shared" si="67"/>
        <v>1.0522222221999999</v>
      </c>
      <c r="AC353" s="9">
        <f t="shared" si="63"/>
        <v>1.07</v>
      </c>
      <c r="AD353" s="9">
        <f t="shared" si="68"/>
        <v>1.07</v>
      </c>
      <c r="AE353" s="3">
        <f t="shared" si="61"/>
        <v>5</v>
      </c>
      <c r="AH353" s="9"/>
      <c r="AI353" s="1"/>
      <c r="AJ353" s="1"/>
      <c r="AK353" s="3"/>
      <c r="AL353" s="3"/>
      <c r="AM353" s="3"/>
      <c r="AQ353" s="3"/>
      <c r="AR353" s="3"/>
      <c r="AS353" s="3"/>
      <c r="AV353" s="3"/>
      <c r="AW353" s="3"/>
    </row>
    <row r="354" spans="1:49" x14ac:dyDescent="0.2">
      <c r="A354">
        <v>1549</v>
      </c>
      <c r="B354" t="s">
        <v>631</v>
      </c>
      <c r="C354" t="s">
        <v>632</v>
      </c>
      <c r="D354" s="7">
        <v>39422</v>
      </c>
      <c r="E354" t="s">
        <v>264</v>
      </c>
      <c r="F354" t="s">
        <v>23</v>
      </c>
      <c r="G354" t="s">
        <v>506</v>
      </c>
      <c r="H354" t="s">
        <v>401</v>
      </c>
      <c r="I354" t="s">
        <v>213</v>
      </c>
      <c r="J354" t="s">
        <v>152</v>
      </c>
      <c r="K354" t="s">
        <v>267</v>
      </c>
      <c r="L354">
        <v>0</v>
      </c>
      <c r="M354">
        <v>5</v>
      </c>
      <c r="N354">
        <v>1548</v>
      </c>
      <c r="O354" s="8">
        <f>VLOOKUP(N354,[1]Dettaglio!$B$9:$F$4144,5,FALSE)</f>
        <v>11991.95</v>
      </c>
      <c r="P354" s="19"/>
      <c r="Q354" s="42"/>
      <c r="R354" s="1">
        <f t="shared" si="62"/>
        <v>1.03725</v>
      </c>
      <c r="S354" s="1">
        <f t="shared" si="64"/>
        <v>1.07</v>
      </c>
      <c r="T354" s="1">
        <f t="shared" si="59"/>
        <v>1.07</v>
      </c>
      <c r="U354" s="3">
        <f t="shared" si="60"/>
        <v>5</v>
      </c>
      <c r="V354" s="10">
        <v>1</v>
      </c>
      <c r="W354" s="10">
        <v>32</v>
      </c>
      <c r="X354" s="11">
        <f t="shared" si="65"/>
        <v>160</v>
      </c>
      <c r="Z354" s="12">
        <v>13</v>
      </c>
      <c r="AA354" s="13">
        <f t="shared" si="66"/>
        <v>65</v>
      </c>
      <c r="AB354" s="9">
        <f t="shared" si="67"/>
        <v>1.0522222221999999</v>
      </c>
      <c r="AC354" s="9">
        <f t="shared" si="63"/>
        <v>1.0522222221999999</v>
      </c>
      <c r="AD354" s="9">
        <f t="shared" si="68"/>
        <v>1.0522222221999999</v>
      </c>
      <c r="AE354" s="3">
        <f t="shared" si="61"/>
        <v>5</v>
      </c>
      <c r="AH354" s="9"/>
      <c r="AI354" s="1"/>
      <c r="AJ354" s="1"/>
      <c r="AK354" s="3"/>
      <c r="AL354" s="3"/>
      <c r="AM354" s="3"/>
      <c r="AQ354" s="3"/>
      <c r="AR354" s="3"/>
      <c r="AS354" s="3"/>
      <c r="AV354" s="3"/>
      <c r="AW354" s="3"/>
    </row>
    <row r="355" spans="1:49" x14ac:dyDescent="0.2">
      <c r="A355">
        <v>1551</v>
      </c>
      <c r="B355" t="s">
        <v>633</v>
      </c>
      <c r="C355" t="s">
        <v>325</v>
      </c>
      <c r="D355" s="7">
        <v>39248</v>
      </c>
      <c r="E355" t="s">
        <v>264</v>
      </c>
      <c r="F355" t="s">
        <v>88</v>
      </c>
      <c r="G355" t="s">
        <v>506</v>
      </c>
      <c r="H355" t="s">
        <v>401</v>
      </c>
      <c r="I355" t="s">
        <v>213</v>
      </c>
      <c r="J355">
        <v>1</v>
      </c>
      <c r="K355" t="s">
        <v>323</v>
      </c>
      <c r="L355">
        <v>0</v>
      </c>
      <c r="M355">
        <v>0</v>
      </c>
      <c r="N355">
        <v>1550</v>
      </c>
      <c r="O355" s="8">
        <f>VLOOKUP(N355,[1]Dettaglio!$B$9:$F$4144,5,FALSE)</f>
        <v>2787.07</v>
      </c>
      <c r="P355" s="19"/>
      <c r="Q355" s="42"/>
      <c r="R355" s="1">
        <f t="shared" si="62"/>
        <v>1.03725</v>
      </c>
      <c r="S355" s="1">
        <f t="shared" si="64"/>
        <v>1.07</v>
      </c>
      <c r="T355" s="1">
        <f t="shared" ref="T355:T418" si="69">IF(S355&gt;5,5,S355)</f>
        <v>1.07</v>
      </c>
      <c r="U355" s="3">
        <f t="shared" ref="U355:U418" si="70">IF(Q355="",5,T355)</f>
        <v>5</v>
      </c>
      <c r="V355" s="10">
        <v>1</v>
      </c>
      <c r="W355" s="10">
        <v>32</v>
      </c>
      <c r="X355" s="11">
        <f t="shared" si="65"/>
        <v>160</v>
      </c>
      <c r="Z355" s="12">
        <v>13</v>
      </c>
      <c r="AA355" s="13">
        <f t="shared" si="66"/>
        <v>65</v>
      </c>
      <c r="AB355" s="9">
        <f t="shared" si="67"/>
        <v>1.0522222221999999</v>
      </c>
      <c r="AC355" s="9">
        <f t="shared" si="63"/>
        <v>1.07</v>
      </c>
      <c r="AD355" s="9">
        <f t="shared" si="68"/>
        <v>1.07</v>
      </c>
      <c r="AE355" s="3">
        <f t="shared" ref="AE355:AE418" si="71">IF(Q355="",5,AD355)</f>
        <v>5</v>
      </c>
      <c r="AH355" s="9"/>
      <c r="AI355" s="1"/>
      <c r="AJ355" s="1"/>
      <c r="AK355" s="3"/>
      <c r="AL355" s="3"/>
      <c r="AM355" s="3"/>
      <c r="AQ355" s="3"/>
      <c r="AR355" s="3"/>
      <c r="AS355" s="3"/>
      <c r="AV355" s="3"/>
      <c r="AW355" s="3"/>
    </row>
    <row r="356" spans="1:49" x14ac:dyDescent="0.2">
      <c r="A356">
        <v>1553</v>
      </c>
      <c r="B356" t="s">
        <v>107</v>
      </c>
      <c r="C356" t="s">
        <v>29</v>
      </c>
      <c r="D356" s="7">
        <v>39421</v>
      </c>
      <c r="E356" t="s">
        <v>264</v>
      </c>
      <c r="F356" t="s">
        <v>23</v>
      </c>
      <c r="G356" t="s">
        <v>506</v>
      </c>
      <c r="H356" t="s">
        <v>401</v>
      </c>
      <c r="I356" t="s">
        <v>213</v>
      </c>
      <c r="J356" t="s">
        <v>58</v>
      </c>
      <c r="K356" t="s">
        <v>58</v>
      </c>
      <c r="L356">
        <v>0</v>
      </c>
      <c r="M356">
        <v>1.1000000000000001</v>
      </c>
      <c r="N356">
        <v>1552</v>
      </c>
      <c r="O356" s="8">
        <f>VLOOKUP(N356,[1]Dettaglio!$B$9:$F$4144,5,FALSE)</f>
        <v>3995.69</v>
      </c>
      <c r="P356" s="19"/>
      <c r="Q356" s="42"/>
      <c r="R356" s="1">
        <f t="shared" si="62"/>
        <v>1.03725</v>
      </c>
      <c r="S356" s="1">
        <f t="shared" si="64"/>
        <v>1.07</v>
      </c>
      <c r="T356" s="1">
        <f t="shared" si="69"/>
        <v>1.07</v>
      </c>
      <c r="U356" s="3">
        <f t="shared" si="70"/>
        <v>5</v>
      </c>
      <c r="V356" s="10">
        <v>1</v>
      </c>
      <c r="W356" s="10">
        <v>32</v>
      </c>
      <c r="X356" s="11">
        <f t="shared" si="65"/>
        <v>160</v>
      </c>
      <c r="Z356" s="12">
        <v>13</v>
      </c>
      <c r="AA356" s="13">
        <f t="shared" si="66"/>
        <v>65</v>
      </c>
      <c r="AB356" s="9">
        <f t="shared" si="67"/>
        <v>1.0522222221999999</v>
      </c>
      <c r="AC356" s="9">
        <f t="shared" si="63"/>
        <v>1.0522222221999999</v>
      </c>
      <c r="AD356" s="9">
        <f t="shared" si="68"/>
        <v>1.0522222221999999</v>
      </c>
      <c r="AE356" s="3">
        <f t="shared" si="71"/>
        <v>5</v>
      </c>
      <c r="AH356" s="9"/>
      <c r="AI356" s="1"/>
      <c r="AJ356" s="1"/>
      <c r="AK356" s="3"/>
      <c r="AL356" s="3"/>
      <c r="AM356" s="3"/>
      <c r="AQ356" s="3"/>
      <c r="AR356" s="3"/>
      <c r="AS356" s="3"/>
      <c r="AV356" s="3"/>
      <c r="AW356" s="3"/>
    </row>
    <row r="357" spans="1:49" x14ac:dyDescent="0.2">
      <c r="A357">
        <v>1555</v>
      </c>
      <c r="B357" t="s">
        <v>634</v>
      </c>
      <c r="C357" t="s">
        <v>96</v>
      </c>
      <c r="D357" s="7">
        <v>39284</v>
      </c>
      <c r="E357" t="s">
        <v>264</v>
      </c>
      <c r="F357" t="s">
        <v>23</v>
      </c>
      <c r="G357" t="s">
        <v>506</v>
      </c>
      <c r="H357" t="s">
        <v>635</v>
      </c>
      <c r="I357" t="s">
        <v>213</v>
      </c>
      <c r="J357" t="s">
        <v>152</v>
      </c>
      <c r="K357" t="s">
        <v>267</v>
      </c>
      <c r="L357">
        <v>0</v>
      </c>
      <c r="M357">
        <v>5</v>
      </c>
      <c r="N357">
        <v>1554</v>
      </c>
      <c r="O357" s="8">
        <f>VLOOKUP(N357,[1]Dettaglio!$B$9:$F$4144,5,FALSE)</f>
        <v>0</v>
      </c>
      <c r="P357" s="19"/>
      <c r="Q357" s="42"/>
      <c r="R357" s="1">
        <f t="shared" si="62"/>
        <v>1.03725</v>
      </c>
      <c r="S357" s="1">
        <f t="shared" si="64"/>
        <v>1.07</v>
      </c>
      <c r="T357" s="1">
        <f t="shared" si="69"/>
        <v>1.07</v>
      </c>
      <c r="U357" s="3">
        <f t="shared" si="70"/>
        <v>5</v>
      </c>
      <c r="V357" s="10">
        <v>1</v>
      </c>
      <c r="W357" s="10">
        <v>32</v>
      </c>
      <c r="X357" s="11">
        <f t="shared" si="65"/>
        <v>160</v>
      </c>
      <c r="Z357" s="12">
        <v>13</v>
      </c>
      <c r="AA357" s="13">
        <f t="shared" si="66"/>
        <v>65</v>
      </c>
      <c r="AB357" s="9">
        <f t="shared" si="67"/>
        <v>1.0522222221999999</v>
      </c>
      <c r="AC357" s="9">
        <f t="shared" si="63"/>
        <v>1.07</v>
      </c>
      <c r="AD357" s="9">
        <f t="shared" si="68"/>
        <v>1.07</v>
      </c>
      <c r="AE357" s="3">
        <f t="shared" si="71"/>
        <v>5</v>
      </c>
      <c r="AH357" s="9"/>
      <c r="AI357" s="1"/>
      <c r="AJ357" s="1"/>
      <c r="AK357" s="3"/>
      <c r="AL357" s="3"/>
      <c r="AM357" s="3"/>
      <c r="AQ357" s="3"/>
      <c r="AR357" s="3"/>
      <c r="AS357" s="3"/>
      <c r="AV357" s="3"/>
      <c r="AW357" s="3"/>
    </row>
    <row r="358" spans="1:49" x14ac:dyDescent="0.2">
      <c r="A358">
        <v>1557</v>
      </c>
      <c r="B358" t="s">
        <v>636</v>
      </c>
      <c r="C358" t="s">
        <v>637</v>
      </c>
      <c r="D358" s="7">
        <v>39315</v>
      </c>
      <c r="E358" t="s">
        <v>264</v>
      </c>
      <c r="F358" t="s">
        <v>88</v>
      </c>
      <c r="G358" t="s">
        <v>506</v>
      </c>
      <c r="H358" t="s">
        <v>635</v>
      </c>
      <c r="I358" t="s">
        <v>213</v>
      </c>
      <c r="J358">
        <v>1</v>
      </c>
      <c r="K358" t="s">
        <v>323</v>
      </c>
      <c r="L358">
        <v>0</v>
      </c>
      <c r="M358">
        <v>0</v>
      </c>
      <c r="N358">
        <v>3717</v>
      </c>
      <c r="O358" s="8">
        <f>VLOOKUP(N358,[1]Dettaglio!$B$9:$F$4144,5,FALSE)</f>
        <v>10942.26</v>
      </c>
      <c r="P358" s="19"/>
      <c r="Q358" s="42"/>
      <c r="R358" s="1">
        <f t="shared" si="62"/>
        <v>1.03725</v>
      </c>
      <c r="S358" s="1">
        <f t="shared" si="64"/>
        <v>1.07</v>
      </c>
      <c r="T358" s="1">
        <f t="shared" si="69"/>
        <v>1.07</v>
      </c>
      <c r="U358" s="3">
        <f t="shared" si="70"/>
        <v>5</v>
      </c>
      <c r="V358" s="10">
        <v>1</v>
      </c>
      <c r="W358" s="10">
        <v>32</v>
      </c>
      <c r="X358" s="11">
        <f t="shared" si="65"/>
        <v>160</v>
      </c>
      <c r="Z358" s="12">
        <v>13</v>
      </c>
      <c r="AA358" s="13">
        <f t="shared" si="66"/>
        <v>65</v>
      </c>
      <c r="AB358" s="9">
        <f t="shared" si="67"/>
        <v>1.0522222221999999</v>
      </c>
      <c r="AC358" s="9">
        <f t="shared" si="63"/>
        <v>1.0522222221999999</v>
      </c>
      <c r="AD358" s="9">
        <f t="shared" si="68"/>
        <v>1.0522222221999999</v>
      </c>
      <c r="AE358" s="3">
        <f t="shared" si="71"/>
        <v>5</v>
      </c>
      <c r="AH358" s="9"/>
      <c r="AI358" s="1"/>
      <c r="AJ358" s="1"/>
      <c r="AK358" s="3"/>
      <c r="AL358" s="3"/>
      <c r="AM358" s="3"/>
      <c r="AQ358" s="3"/>
      <c r="AR358" s="3"/>
      <c r="AS358" s="3"/>
      <c r="AV358" s="3"/>
      <c r="AW358" s="3"/>
    </row>
    <row r="359" spans="1:49" x14ac:dyDescent="0.2">
      <c r="A359">
        <v>1559</v>
      </c>
      <c r="B359" t="s">
        <v>638</v>
      </c>
      <c r="C359" t="s">
        <v>72</v>
      </c>
      <c r="D359" s="7">
        <v>39234</v>
      </c>
      <c r="E359" t="s">
        <v>264</v>
      </c>
      <c r="F359" t="s">
        <v>23</v>
      </c>
      <c r="G359" t="s">
        <v>506</v>
      </c>
      <c r="H359" t="s">
        <v>635</v>
      </c>
      <c r="I359" t="s">
        <v>213</v>
      </c>
      <c r="J359" t="s">
        <v>152</v>
      </c>
      <c r="K359" t="s">
        <v>267</v>
      </c>
      <c r="L359">
        <v>0</v>
      </c>
      <c r="M359">
        <v>5</v>
      </c>
      <c r="N359">
        <v>1558</v>
      </c>
      <c r="O359" s="8">
        <f>VLOOKUP(N359,[1]Dettaglio!$B$9:$F$4144,5,FALSE)</f>
        <v>0</v>
      </c>
      <c r="P359" s="19"/>
      <c r="Q359" s="42"/>
      <c r="R359" s="1">
        <f t="shared" si="62"/>
        <v>1.03725</v>
      </c>
      <c r="S359" s="1">
        <f t="shared" si="64"/>
        <v>1.07</v>
      </c>
      <c r="T359" s="1">
        <f t="shared" si="69"/>
        <v>1.07</v>
      </c>
      <c r="U359" s="3">
        <f t="shared" si="70"/>
        <v>5</v>
      </c>
      <c r="V359" s="10">
        <v>1</v>
      </c>
      <c r="W359" s="10">
        <v>32</v>
      </c>
      <c r="X359" s="11">
        <f t="shared" si="65"/>
        <v>160</v>
      </c>
      <c r="Z359" s="12">
        <v>13</v>
      </c>
      <c r="AA359" s="13">
        <f t="shared" si="66"/>
        <v>65</v>
      </c>
      <c r="AB359" s="9">
        <f t="shared" si="67"/>
        <v>1.0522222221999999</v>
      </c>
      <c r="AC359" s="9">
        <f t="shared" si="63"/>
        <v>1.07</v>
      </c>
      <c r="AD359" s="9">
        <f t="shared" si="68"/>
        <v>1.07</v>
      </c>
      <c r="AE359" s="3">
        <f t="shared" si="71"/>
        <v>5</v>
      </c>
      <c r="AH359" s="9"/>
      <c r="AI359" s="1"/>
      <c r="AJ359" s="1"/>
      <c r="AK359" s="3"/>
      <c r="AL359" s="3"/>
      <c r="AM359" s="3"/>
      <c r="AQ359" s="3"/>
      <c r="AR359" s="3"/>
      <c r="AS359" s="3"/>
      <c r="AV359" s="3"/>
      <c r="AW359" s="3"/>
    </row>
    <row r="360" spans="1:49" x14ac:dyDescent="0.2">
      <c r="A360">
        <v>1561</v>
      </c>
      <c r="B360" t="s">
        <v>543</v>
      </c>
      <c r="C360" t="s">
        <v>178</v>
      </c>
      <c r="D360" s="7">
        <v>39136</v>
      </c>
      <c r="E360" t="s">
        <v>264</v>
      </c>
      <c r="F360" t="s">
        <v>23</v>
      </c>
      <c r="G360" t="s">
        <v>506</v>
      </c>
      <c r="H360" t="s">
        <v>635</v>
      </c>
      <c r="I360" t="s">
        <v>213</v>
      </c>
      <c r="J360" t="s">
        <v>152</v>
      </c>
      <c r="K360" t="s">
        <v>267</v>
      </c>
      <c r="L360">
        <v>0</v>
      </c>
      <c r="M360">
        <v>5</v>
      </c>
      <c r="N360">
        <v>1560</v>
      </c>
      <c r="O360" s="8">
        <f>VLOOKUP(N360,[1]Dettaglio!$B$9:$F$4144,5,FALSE)</f>
        <v>0</v>
      </c>
      <c r="P360" s="19"/>
      <c r="Q360" s="42"/>
      <c r="R360" s="1">
        <f t="shared" si="62"/>
        <v>1.03725</v>
      </c>
      <c r="S360" s="1">
        <f t="shared" si="64"/>
        <v>1.07</v>
      </c>
      <c r="T360" s="1">
        <f t="shared" si="69"/>
        <v>1.07</v>
      </c>
      <c r="U360" s="3">
        <f t="shared" si="70"/>
        <v>5</v>
      </c>
      <c r="V360" s="10">
        <v>1</v>
      </c>
      <c r="W360" s="10">
        <v>32</v>
      </c>
      <c r="X360" s="11">
        <f t="shared" si="65"/>
        <v>160</v>
      </c>
      <c r="Z360" s="12">
        <v>13</v>
      </c>
      <c r="AA360" s="13">
        <f t="shared" si="66"/>
        <v>65</v>
      </c>
      <c r="AB360" s="9">
        <f t="shared" si="67"/>
        <v>1.0522222221999999</v>
      </c>
      <c r="AC360" s="9">
        <f t="shared" si="63"/>
        <v>1.07</v>
      </c>
      <c r="AD360" s="9">
        <f t="shared" si="68"/>
        <v>1.07</v>
      </c>
      <c r="AE360" s="3">
        <f t="shared" si="71"/>
        <v>5</v>
      </c>
      <c r="AH360" s="9"/>
      <c r="AI360" s="1"/>
      <c r="AJ360" s="1"/>
      <c r="AK360" s="3"/>
      <c r="AL360" s="3"/>
      <c r="AM360" s="3"/>
      <c r="AQ360" s="3"/>
      <c r="AR360" s="3"/>
      <c r="AS360" s="3"/>
      <c r="AV360" s="3"/>
      <c r="AW360" s="3"/>
    </row>
    <row r="361" spans="1:49" x14ac:dyDescent="0.2">
      <c r="A361">
        <v>1563</v>
      </c>
      <c r="B361" t="s">
        <v>639</v>
      </c>
      <c r="C361" t="s">
        <v>85</v>
      </c>
      <c r="D361" s="7">
        <v>39408</v>
      </c>
      <c r="E361" t="s">
        <v>264</v>
      </c>
      <c r="F361" t="s">
        <v>23</v>
      </c>
      <c r="G361" t="s">
        <v>506</v>
      </c>
      <c r="H361" t="s">
        <v>635</v>
      </c>
      <c r="I361" t="s">
        <v>213</v>
      </c>
      <c r="J361" t="s">
        <v>152</v>
      </c>
      <c r="K361" t="s">
        <v>267</v>
      </c>
      <c r="L361">
        <v>0</v>
      </c>
      <c r="M361">
        <v>5</v>
      </c>
      <c r="N361">
        <v>1562</v>
      </c>
      <c r="O361" s="8">
        <f>VLOOKUP(N361,[1]Dettaglio!$B$9:$F$4144,5,FALSE)</f>
        <v>0</v>
      </c>
      <c r="P361" s="19"/>
      <c r="Q361" s="42"/>
      <c r="R361" s="1">
        <f t="shared" si="62"/>
        <v>1.03725</v>
      </c>
      <c r="S361" s="1">
        <f t="shared" si="64"/>
        <v>1.07</v>
      </c>
      <c r="T361" s="1">
        <f t="shared" si="69"/>
        <v>1.07</v>
      </c>
      <c r="U361" s="3">
        <f t="shared" si="70"/>
        <v>5</v>
      </c>
      <c r="V361" s="10">
        <v>1</v>
      </c>
      <c r="W361" s="10">
        <v>32</v>
      </c>
      <c r="X361" s="11">
        <f t="shared" si="65"/>
        <v>160</v>
      </c>
      <c r="Z361" s="12">
        <v>13</v>
      </c>
      <c r="AA361" s="13">
        <f t="shared" si="66"/>
        <v>65</v>
      </c>
      <c r="AB361" s="9">
        <f t="shared" si="67"/>
        <v>1.0522222221999999</v>
      </c>
      <c r="AC361" s="9">
        <f t="shared" si="63"/>
        <v>1.07</v>
      </c>
      <c r="AD361" s="9">
        <f t="shared" si="68"/>
        <v>1.07</v>
      </c>
      <c r="AE361" s="3">
        <f t="shared" si="71"/>
        <v>5</v>
      </c>
      <c r="AH361" s="9"/>
      <c r="AI361" s="1"/>
      <c r="AJ361" s="1"/>
      <c r="AK361" s="3"/>
      <c r="AL361" s="3"/>
      <c r="AM361" s="3"/>
      <c r="AQ361" s="3"/>
      <c r="AR361" s="3"/>
      <c r="AS361" s="3"/>
      <c r="AV361" s="3"/>
      <c r="AW361" s="3"/>
    </row>
    <row r="362" spans="1:49" x14ac:dyDescent="0.2">
      <c r="A362">
        <v>1565</v>
      </c>
      <c r="B362" t="s">
        <v>179</v>
      </c>
      <c r="C362" t="s">
        <v>140</v>
      </c>
      <c r="D362" s="7">
        <v>39292</v>
      </c>
      <c r="E362" t="s">
        <v>264</v>
      </c>
      <c r="F362" t="s">
        <v>23</v>
      </c>
      <c r="G362" t="s">
        <v>506</v>
      </c>
      <c r="H362" t="s">
        <v>635</v>
      </c>
      <c r="I362" t="s">
        <v>213</v>
      </c>
      <c r="J362" t="s">
        <v>152</v>
      </c>
      <c r="K362" t="s">
        <v>267</v>
      </c>
      <c r="L362">
        <v>0</v>
      </c>
      <c r="M362">
        <v>5</v>
      </c>
      <c r="N362">
        <v>1564</v>
      </c>
      <c r="O362" s="8">
        <f>VLOOKUP(N362,[1]Dettaglio!$B$9:$F$4144,5,FALSE)</f>
        <v>0</v>
      </c>
      <c r="P362" s="19"/>
      <c r="Q362" s="42"/>
      <c r="R362" s="1">
        <f t="shared" si="62"/>
        <v>1.03725</v>
      </c>
      <c r="S362" s="1">
        <f t="shared" si="64"/>
        <v>1.07</v>
      </c>
      <c r="T362" s="1">
        <f t="shared" si="69"/>
        <v>1.07</v>
      </c>
      <c r="U362" s="3">
        <f t="shared" si="70"/>
        <v>5</v>
      </c>
      <c r="V362" s="10">
        <v>1</v>
      </c>
      <c r="W362" s="10">
        <v>32</v>
      </c>
      <c r="X362" s="11">
        <f t="shared" si="65"/>
        <v>160</v>
      </c>
      <c r="Z362" s="12">
        <v>13</v>
      </c>
      <c r="AA362" s="13">
        <f t="shared" si="66"/>
        <v>65</v>
      </c>
      <c r="AB362" s="9">
        <f t="shared" si="67"/>
        <v>1.0522222221999999</v>
      </c>
      <c r="AC362" s="9">
        <f t="shared" si="63"/>
        <v>1.07</v>
      </c>
      <c r="AD362" s="9">
        <f t="shared" si="68"/>
        <v>1.07</v>
      </c>
      <c r="AE362" s="3">
        <f t="shared" si="71"/>
        <v>5</v>
      </c>
      <c r="AH362" s="9"/>
      <c r="AI362" s="1"/>
      <c r="AJ362" s="1"/>
      <c r="AK362" s="3"/>
      <c r="AL362" s="3"/>
      <c r="AM362" s="3"/>
      <c r="AQ362" s="3"/>
      <c r="AR362" s="3"/>
      <c r="AS362" s="3"/>
      <c r="AV362" s="3"/>
      <c r="AW362" s="3"/>
    </row>
    <row r="363" spans="1:49" x14ac:dyDescent="0.2">
      <c r="A363">
        <v>1567</v>
      </c>
      <c r="B363" t="s">
        <v>179</v>
      </c>
      <c r="C363" t="s">
        <v>26</v>
      </c>
      <c r="D363" s="7">
        <v>39089</v>
      </c>
      <c r="E363" t="s">
        <v>264</v>
      </c>
      <c r="F363" t="s">
        <v>23</v>
      </c>
      <c r="G363" t="s">
        <v>506</v>
      </c>
      <c r="H363" t="s">
        <v>635</v>
      </c>
      <c r="I363" t="s">
        <v>213</v>
      </c>
      <c r="J363" t="s">
        <v>152</v>
      </c>
      <c r="K363" t="s">
        <v>267</v>
      </c>
      <c r="L363">
        <v>0</v>
      </c>
      <c r="M363">
        <v>5</v>
      </c>
      <c r="N363">
        <v>1566</v>
      </c>
      <c r="O363" s="8">
        <f>VLOOKUP(N363,[1]Dettaglio!$B$9:$F$4144,5,FALSE)</f>
        <v>0</v>
      </c>
      <c r="P363" s="19"/>
      <c r="Q363" s="42"/>
      <c r="R363" s="1">
        <f t="shared" si="62"/>
        <v>1.03725</v>
      </c>
      <c r="S363" s="1">
        <f t="shared" si="64"/>
        <v>1.07</v>
      </c>
      <c r="T363" s="1">
        <f t="shared" si="69"/>
        <v>1.07</v>
      </c>
      <c r="U363" s="3">
        <f t="shared" si="70"/>
        <v>5</v>
      </c>
      <c r="V363" s="10">
        <v>1</v>
      </c>
      <c r="W363" s="10">
        <v>32</v>
      </c>
      <c r="X363" s="11">
        <f t="shared" si="65"/>
        <v>160</v>
      </c>
      <c r="Z363" s="12">
        <v>13</v>
      </c>
      <c r="AA363" s="13">
        <f t="shared" si="66"/>
        <v>65</v>
      </c>
      <c r="AB363" s="9">
        <f t="shared" si="67"/>
        <v>1.0522222221999999</v>
      </c>
      <c r="AC363" s="9">
        <f t="shared" si="63"/>
        <v>1.07</v>
      </c>
      <c r="AD363" s="9">
        <f t="shared" si="68"/>
        <v>1.07</v>
      </c>
      <c r="AE363" s="3">
        <f t="shared" si="71"/>
        <v>5</v>
      </c>
      <c r="AH363" s="9"/>
      <c r="AI363" s="1"/>
      <c r="AJ363" s="1"/>
      <c r="AK363" s="3"/>
      <c r="AL363" s="3"/>
      <c r="AM363" s="3"/>
      <c r="AQ363" s="3"/>
      <c r="AR363" s="3"/>
      <c r="AS363" s="3"/>
      <c r="AV363" s="3"/>
      <c r="AW363" s="3"/>
    </row>
    <row r="364" spans="1:49" x14ac:dyDescent="0.2">
      <c r="A364">
        <v>1569</v>
      </c>
      <c r="B364" t="s">
        <v>640</v>
      </c>
      <c r="C364" t="s">
        <v>203</v>
      </c>
      <c r="D364" s="7">
        <v>39313</v>
      </c>
      <c r="E364" t="s">
        <v>264</v>
      </c>
      <c r="F364" t="s">
        <v>23</v>
      </c>
      <c r="G364" t="s">
        <v>506</v>
      </c>
      <c r="H364" t="s">
        <v>635</v>
      </c>
      <c r="I364" t="s">
        <v>213</v>
      </c>
      <c r="J364" t="s">
        <v>641</v>
      </c>
      <c r="K364" t="s">
        <v>641</v>
      </c>
      <c r="L364">
        <v>0</v>
      </c>
      <c r="M364">
        <v>2.4</v>
      </c>
      <c r="N364">
        <v>1568</v>
      </c>
      <c r="O364" s="8">
        <f>VLOOKUP(N364,[1]Dettaglio!$B$9:$F$4144,5,FALSE)</f>
        <v>19331.7</v>
      </c>
      <c r="P364" s="19"/>
      <c r="Q364" s="42"/>
      <c r="R364" s="1">
        <f t="shared" si="62"/>
        <v>1.03725</v>
      </c>
      <c r="S364" s="1">
        <f t="shared" si="64"/>
        <v>1.07</v>
      </c>
      <c r="T364" s="1">
        <f t="shared" si="69"/>
        <v>1.07</v>
      </c>
      <c r="U364" s="3">
        <f t="shared" si="70"/>
        <v>5</v>
      </c>
      <c r="V364" s="10">
        <v>1</v>
      </c>
      <c r="W364" s="10">
        <v>32</v>
      </c>
      <c r="X364" s="11">
        <f t="shared" si="65"/>
        <v>160</v>
      </c>
      <c r="Z364" s="12">
        <v>13</v>
      </c>
      <c r="AA364" s="13">
        <f t="shared" si="66"/>
        <v>65</v>
      </c>
      <c r="AB364" s="9">
        <f t="shared" si="67"/>
        <v>1.0522222221999999</v>
      </c>
      <c r="AC364" s="9">
        <f t="shared" si="63"/>
        <v>1.0522222221999999</v>
      </c>
      <c r="AD364" s="9">
        <f t="shared" si="68"/>
        <v>1.0522222221999999</v>
      </c>
      <c r="AE364" s="3">
        <f t="shared" si="71"/>
        <v>5</v>
      </c>
      <c r="AH364" s="9"/>
      <c r="AI364" s="1"/>
      <c r="AJ364" s="1"/>
      <c r="AK364" s="3"/>
      <c r="AL364" s="3"/>
      <c r="AM364" s="3"/>
      <c r="AQ364" s="3"/>
      <c r="AR364" s="3"/>
      <c r="AS364" s="3"/>
      <c r="AV364" s="3"/>
      <c r="AW364" s="3"/>
    </row>
    <row r="365" spans="1:49" x14ac:dyDescent="0.2">
      <c r="A365">
        <v>1571</v>
      </c>
      <c r="B365" t="s">
        <v>642</v>
      </c>
      <c r="C365" t="s">
        <v>643</v>
      </c>
      <c r="D365" s="7">
        <v>39153</v>
      </c>
      <c r="E365" t="s">
        <v>264</v>
      </c>
      <c r="F365" t="s">
        <v>23</v>
      </c>
      <c r="G365" t="s">
        <v>506</v>
      </c>
      <c r="H365" t="s">
        <v>635</v>
      </c>
      <c r="I365" t="s">
        <v>213</v>
      </c>
      <c r="J365" t="s">
        <v>591</v>
      </c>
      <c r="K365" t="s">
        <v>591</v>
      </c>
      <c r="L365">
        <v>0</v>
      </c>
      <c r="M365">
        <v>1.1599999999999999</v>
      </c>
      <c r="N365">
        <v>1570</v>
      </c>
      <c r="O365" s="8">
        <f>VLOOKUP(N365,[1]Dettaglio!$B$9:$F$4144,5,FALSE)</f>
        <v>5842.16</v>
      </c>
      <c r="P365" s="19"/>
      <c r="Q365" s="42"/>
      <c r="R365" s="1">
        <f t="shared" si="62"/>
        <v>1.03725</v>
      </c>
      <c r="S365" s="1">
        <f t="shared" si="64"/>
        <v>1.07</v>
      </c>
      <c r="T365" s="1">
        <f t="shared" si="69"/>
        <v>1.07</v>
      </c>
      <c r="U365" s="3">
        <f t="shared" si="70"/>
        <v>5</v>
      </c>
      <c r="V365" s="10">
        <v>1</v>
      </c>
      <c r="W365" s="10">
        <v>32</v>
      </c>
      <c r="X365" s="11">
        <f t="shared" si="65"/>
        <v>160</v>
      </c>
      <c r="Z365" s="12">
        <v>13</v>
      </c>
      <c r="AA365" s="13">
        <f t="shared" si="66"/>
        <v>65</v>
      </c>
      <c r="AB365" s="9">
        <f t="shared" si="67"/>
        <v>1.0522222221999999</v>
      </c>
      <c r="AC365" s="9">
        <f t="shared" si="63"/>
        <v>1.0522222221999999</v>
      </c>
      <c r="AD365" s="9">
        <f t="shared" si="68"/>
        <v>1.0522222221999999</v>
      </c>
      <c r="AE365" s="3">
        <f t="shared" si="71"/>
        <v>5</v>
      </c>
      <c r="AH365" s="9"/>
      <c r="AI365" s="1"/>
      <c r="AJ365" s="1"/>
      <c r="AK365" s="3"/>
      <c r="AL365" s="3"/>
      <c r="AM365" s="3"/>
      <c r="AQ365" s="3"/>
      <c r="AR365" s="3"/>
      <c r="AS365" s="3"/>
      <c r="AV365" s="3"/>
      <c r="AW365" s="3"/>
    </row>
    <row r="366" spans="1:49" x14ac:dyDescent="0.2">
      <c r="A366">
        <v>2167</v>
      </c>
      <c r="B366" t="s">
        <v>644</v>
      </c>
      <c r="C366" t="s">
        <v>175</v>
      </c>
      <c r="D366" s="7">
        <v>39444</v>
      </c>
      <c r="E366" t="s">
        <v>264</v>
      </c>
      <c r="F366" t="s">
        <v>23</v>
      </c>
      <c r="G366" t="s">
        <v>506</v>
      </c>
      <c r="H366" t="s">
        <v>635</v>
      </c>
      <c r="I366" t="s">
        <v>213</v>
      </c>
      <c r="J366" t="s">
        <v>591</v>
      </c>
      <c r="K366" t="s">
        <v>591</v>
      </c>
      <c r="L366">
        <v>0</v>
      </c>
      <c r="M366">
        <v>1.1599999999999999</v>
      </c>
      <c r="N366">
        <v>1774</v>
      </c>
      <c r="O366" s="8">
        <f>VLOOKUP(N366,[1]Dettaglio!$B$9:$F$4144,5,FALSE)</f>
        <v>3653.25</v>
      </c>
      <c r="P366" s="19"/>
      <c r="Q366" s="42"/>
      <c r="R366" s="1">
        <f t="shared" si="62"/>
        <v>1.03725</v>
      </c>
      <c r="S366" s="1">
        <f t="shared" si="64"/>
        <v>1.07</v>
      </c>
      <c r="T366" s="1">
        <f t="shared" si="69"/>
        <v>1.07</v>
      </c>
      <c r="U366" s="3">
        <f t="shared" si="70"/>
        <v>5</v>
      </c>
      <c r="V366" s="10">
        <v>1</v>
      </c>
      <c r="W366" s="10">
        <v>32</v>
      </c>
      <c r="X366" s="11">
        <f t="shared" si="65"/>
        <v>160</v>
      </c>
      <c r="Z366" s="12">
        <v>13</v>
      </c>
      <c r="AA366" s="13">
        <f t="shared" si="66"/>
        <v>65</v>
      </c>
      <c r="AB366" s="9">
        <f t="shared" si="67"/>
        <v>1.0522222221999999</v>
      </c>
      <c r="AC366" s="9">
        <f t="shared" si="63"/>
        <v>1.0522222221999999</v>
      </c>
      <c r="AD366" s="9">
        <f t="shared" si="68"/>
        <v>1.0522222221999999</v>
      </c>
      <c r="AE366" s="3">
        <f t="shared" si="71"/>
        <v>5</v>
      </c>
      <c r="AH366" s="9"/>
      <c r="AI366" s="1"/>
      <c r="AJ366" s="1"/>
      <c r="AK366" s="3"/>
      <c r="AL366" s="3"/>
      <c r="AM366" s="3"/>
      <c r="AQ366" s="3"/>
      <c r="AR366" s="3"/>
      <c r="AS366" s="3"/>
      <c r="AV366" s="3"/>
      <c r="AW366" s="3"/>
    </row>
    <row r="367" spans="1:49" x14ac:dyDescent="0.2">
      <c r="A367">
        <v>1573</v>
      </c>
      <c r="B367" t="s">
        <v>645</v>
      </c>
      <c r="C367" t="s">
        <v>646</v>
      </c>
      <c r="D367" s="7">
        <v>39245</v>
      </c>
      <c r="E367" t="s">
        <v>264</v>
      </c>
      <c r="F367" t="s">
        <v>23</v>
      </c>
      <c r="G367" t="s">
        <v>506</v>
      </c>
      <c r="H367" t="s">
        <v>635</v>
      </c>
      <c r="I367" t="s">
        <v>213</v>
      </c>
      <c r="J367" t="s">
        <v>189</v>
      </c>
      <c r="K367" t="s">
        <v>304</v>
      </c>
      <c r="L367">
        <v>0</v>
      </c>
      <c r="M367">
        <v>1.07</v>
      </c>
      <c r="N367">
        <v>1572</v>
      </c>
      <c r="O367" s="8">
        <f>VLOOKUP(N367,[1]Dettaglio!$B$9:$F$4144,5,FALSE)</f>
        <v>2545.08</v>
      </c>
      <c r="P367" s="19"/>
      <c r="Q367" s="42"/>
      <c r="R367" s="1">
        <f t="shared" si="62"/>
        <v>1.03725</v>
      </c>
      <c r="S367" s="1">
        <f t="shared" si="64"/>
        <v>1.07</v>
      </c>
      <c r="T367" s="1">
        <f t="shared" si="69"/>
        <v>1.07</v>
      </c>
      <c r="U367" s="3">
        <f t="shared" si="70"/>
        <v>5</v>
      </c>
      <c r="V367" s="10">
        <v>1</v>
      </c>
      <c r="W367" s="10">
        <v>32</v>
      </c>
      <c r="X367" s="11">
        <f t="shared" si="65"/>
        <v>160</v>
      </c>
      <c r="Z367" s="12">
        <v>13</v>
      </c>
      <c r="AA367" s="13">
        <f t="shared" si="66"/>
        <v>65</v>
      </c>
      <c r="AB367" s="9">
        <f t="shared" si="67"/>
        <v>1.0522222221999999</v>
      </c>
      <c r="AC367" s="9">
        <f t="shared" si="63"/>
        <v>1.07</v>
      </c>
      <c r="AD367" s="9">
        <f t="shared" si="68"/>
        <v>1.07</v>
      </c>
      <c r="AE367" s="3">
        <f t="shared" si="71"/>
        <v>5</v>
      </c>
      <c r="AH367" s="9"/>
      <c r="AI367" s="1"/>
      <c r="AJ367" s="1"/>
      <c r="AK367" s="3"/>
      <c r="AL367" s="3"/>
      <c r="AM367" s="3"/>
      <c r="AQ367" s="3"/>
      <c r="AR367" s="3"/>
      <c r="AS367" s="3"/>
      <c r="AV367" s="3"/>
      <c r="AW367" s="3"/>
    </row>
    <row r="368" spans="1:49" x14ac:dyDescent="0.2">
      <c r="A368">
        <v>1575</v>
      </c>
      <c r="B368" t="s">
        <v>57</v>
      </c>
      <c r="C368" t="s">
        <v>55</v>
      </c>
      <c r="D368" s="7">
        <v>39415</v>
      </c>
      <c r="E368" t="s">
        <v>264</v>
      </c>
      <c r="F368" t="s">
        <v>23</v>
      </c>
      <c r="G368" t="s">
        <v>506</v>
      </c>
      <c r="H368" t="s">
        <v>635</v>
      </c>
      <c r="I368" t="s">
        <v>213</v>
      </c>
      <c r="J368" t="s">
        <v>30</v>
      </c>
      <c r="K368" t="s">
        <v>30</v>
      </c>
      <c r="L368">
        <v>0</v>
      </c>
      <c r="M368">
        <v>1.1100000000000001</v>
      </c>
      <c r="N368">
        <v>1574</v>
      </c>
      <c r="O368" s="8">
        <f>VLOOKUP(N368,[1]Dettaglio!$B$9:$F$4144,5,FALSE)</f>
        <v>4465.76</v>
      </c>
      <c r="P368" s="19"/>
      <c r="Q368" s="42"/>
      <c r="R368" s="1">
        <f t="shared" si="62"/>
        <v>1.03725</v>
      </c>
      <c r="S368" s="1">
        <f t="shared" si="64"/>
        <v>1.07</v>
      </c>
      <c r="T368" s="1">
        <f t="shared" si="69"/>
        <v>1.07</v>
      </c>
      <c r="U368" s="3">
        <f t="shared" si="70"/>
        <v>5</v>
      </c>
      <c r="V368" s="10">
        <v>1</v>
      </c>
      <c r="W368" s="10">
        <v>32</v>
      </c>
      <c r="X368" s="11">
        <f t="shared" si="65"/>
        <v>160</v>
      </c>
      <c r="Z368" s="12">
        <v>13</v>
      </c>
      <c r="AA368" s="13">
        <f t="shared" si="66"/>
        <v>65</v>
      </c>
      <c r="AB368" s="9">
        <f t="shared" si="67"/>
        <v>1.0522222221999999</v>
      </c>
      <c r="AC368" s="9">
        <f t="shared" si="63"/>
        <v>1.0522222221999999</v>
      </c>
      <c r="AD368" s="9">
        <f t="shared" si="68"/>
        <v>1.0522222221999999</v>
      </c>
      <c r="AE368" s="3">
        <f t="shared" si="71"/>
        <v>5</v>
      </c>
      <c r="AH368" s="9"/>
      <c r="AI368" s="1"/>
      <c r="AJ368" s="1"/>
      <c r="AK368" s="3"/>
      <c r="AL368" s="3"/>
      <c r="AM368" s="3"/>
      <c r="AQ368" s="3"/>
      <c r="AR368" s="3"/>
      <c r="AS368" s="3"/>
      <c r="AV368" s="3"/>
      <c r="AW368" s="3"/>
    </row>
    <row r="369" spans="1:49" x14ac:dyDescent="0.2">
      <c r="A369">
        <v>1581</v>
      </c>
      <c r="B369" t="s">
        <v>647</v>
      </c>
      <c r="C369" t="s">
        <v>124</v>
      </c>
      <c r="D369" s="7">
        <v>39314</v>
      </c>
      <c r="E369" t="s">
        <v>264</v>
      </c>
      <c r="F369" t="s">
        <v>23</v>
      </c>
      <c r="G369" t="s">
        <v>506</v>
      </c>
      <c r="H369" t="s">
        <v>635</v>
      </c>
      <c r="I369" t="s">
        <v>213</v>
      </c>
      <c r="J369" t="s">
        <v>38</v>
      </c>
      <c r="K369" t="s">
        <v>38</v>
      </c>
      <c r="L369">
        <v>0</v>
      </c>
      <c r="M369">
        <v>1.67</v>
      </c>
      <c r="N369">
        <v>1580</v>
      </c>
      <c r="O369" s="8">
        <f>VLOOKUP(N369,[1]Dettaglio!$B$9:$F$4144,5,FALSE)</f>
        <v>13216.26</v>
      </c>
      <c r="P369" s="19"/>
      <c r="Q369" s="42"/>
      <c r="R369" s="1">
        <f t="shared" si="62"/>
        <v>1.03725</v>
      </c>
      <c r="S369" s="1">
        <f t="shared" si="64"/>
        <v>1.07</v>
      </c>
      <c r="T369" s="1">
        <f t="shared" si="69"/>
        <v>1.07</v>
      </c>
      <c r="U369" s="3">
        <f t="shared" si="70"/>
        <v>5</v>
      </c>
      <c r="V369" s="10">
        <v>1</v>
      </c>
      <c r="W369" s="10">
        <v>32</v>
      </c>
      <c r="X369" s="11">
        <f t="shared" si="65"/>
        <v>160</v>
      </c>
      <c r="Z369" s="12">
        <v>13</v>
      </c>
      <c r="AA369" s="13">
        <f t="shared" si="66"/>
        <v>65</v>
      </c>
      <c r="AB369" s="9">
        <f t="shared" si="67"/>
        <v>1.0522222221999999</v>
      </c>
      <c r="AC369" s="9">
        <f t="shared" si="63"/>
        <v>1.0522222221999999</v>
      </c>
      <c r="AD369" s="9">
        <f t="shared" si="68"/>
        <v>1.0522222221999999</v>
      </c>
      <c r="AE369" s="3">
        <f t="shared" si="71"/>
        <v>5</v>
      </c>
      <c r="AH369" s="9"/>
      <c r="AI369" s="1"/>
      <c r="AJ369" s="1"/>
      <c r="AK369" s="3"/>
      <c r="AL369" s="3"/>
      <c r="AM369" s="3"/>
      <c r="AQ369" s="3"/>
      <c r="AR369" s="3"/>
      <c r="AS369" s="3"/>
      <c r="AV369" s="3"/>
      <c r="AW369" s="3"/>
    </row>
    <row r="370" spans="1:49" x14ac:dyDescent="0.2">
      <c r="A370">
        <v>1583</v>
      </c>
      <c r="B370" t="s">
        <v>648</v>
      </c>
      <c r="C370" t="s">
        <v>649</v>
      </c>
      <c r="D370" s="7">
        <v>39364</v>
      </c>
      <c r="E370" t="s">
        <v>264</v>
      </c>
      <c r="F370" t="s">
        <v>23</v>
      </c>
      <c r="G370" t="s">
        <v>506</v>
      </c>
      <c r="H370" t="s">
        <v>635</v>
      </c>
      <c r="I370" t="s">
        <v>213</v>
      </c>
      <c r="J370" t="s">
        <v>152</v>
      </c>
      <c r="K370" t="s">
        <v>267</v>
      </c>
      <c r="L370">
        <v>0</v>
      </c>
      <c r="M370">
        <v>5</v>
      </c>
      <c r="N370">
        <v>1582</v>
      </c>
      <c r="O370" s="8">
        <f>VLOOKUP(N370,[1]Dettaglio!$B$9:$F$4144,5,FALSE)</f>
        <v>0</v>
      </c>
      <c r="P370" s="19"/>
      <c r="Q370" s="42"/>
      <c r="R370" s="1">
        <f t="shared" si="62"/>
        <v>1.03725</v>
      </c>
      <c r="S370" s="1">
        <f t="shared" si="64"/>
        <v>1.07</v>
      </c>
      <c r="T370" s="1">
        <f t="shared" si="69"/>
        <v>1.07</v>
      </c>
      <c r="U370" s="3">
        <f t="shared" si="70"/>
        <v>5</v>
      </c>
      <c r="V370" s="10">
        <v>1</v>
      </c>
      <c r="W370" s="10">
        <v>32</v>
      </c>
      <c r="X370" s="11">
        <f t="shared" si="65"/>
        <v>160</v>
      </c>
      <c r="Z370" s="12">
        <v>13</v>
      </c>
      <c r="AA370" s="13">
        <f t="shared" si="66"/>
        <v>65</v>
      </c>
      <c r="AB370" s="9">
        <f t="shared" si="67"/>
        <v>1.0522222221999999</v>
      </c>
      <c r="AC370" s="9">
        <f t="shared" si="63"/>
        <v>1.07</v>
      </c>
      <c r="AD370" s="9">
        <f t="shared" si="68"/>
        <v>1.07</v>
      </c>
      <c r="AE370" s="3">
        <f t="shared" si="71"/>
        <v>5</v>
      </c>
      <c r="AH370" s="9"/>
      <c r="AI370" s="1"/>
      <c r="AJ370" s="1"/>
      <c r="AK370" s="3"/>
      <c r="AL370" s="3"/>
      <c r="AM370" s="3"/>
      <c r="AQ370" s="3"/>
      <c r="AR370" s="3"/>
      <c r="AS370" s="3"/>
      <c r="AV370" s="3"/>
      <c r="AW370" s="3"/>
    </row>
    <row r="371" spans="1:49" x14ac:dyDescent="0.2">
      <c r="A371">
        <v>1585</v>
      </c>
      <c r="B371" t="s">
        <v>650</v>
      </c>
      <c r="C371" t="s">
        <v>651</v>
      </c>
      <c r="D371" s="7">
        <v>39249</v>
      </c>
      <c r="E371" t="s">
        <v>264</v>
      </c>
      <c r="F371" t="s">
        <v>23</v>
      </c>
      <c r="G371" t="s">
        <v>506</v>
      </c>
      <c r="H371" t="s">
        <v>635</v>
      </c>
      <c r="I371" t="s">
        <v>213</v>
      </c>
      <c r="J371" t="s">
        <v>152</v>
      </c>
      <c r="K371" t="s">
        <v>267</v>
      </c>
      <c r="L371">
        <v>0</v>
      </c>
      <c r="M371">
        <v>5</v>
      </c>
      <c r="N371">
        <v>1584</v>
      </c>
      <c r="O371" s="8">
        <f>VLOOKUP(N371,[1]Dettaglio!$B$9:$F$4144,5,FALSE)</f>
        <v>0</v>
      </c>
      <c r="P371" s="19"/>
      <c r="Q371" s="42"/>
      <c r="R371" s="1">
        <f t="shared" si="62"/>
        <v>1.03725</v>
      </c>
      <c r="S371" s="1">
        <f t="shared" si="64"/>
        <v>1.07</v>
      </c>
      <c r="T371" s="1">
        <f t="shared" si="69"/>
        <v>1.07</v>
      </c>
      <c r="U371" s="3">
        <f t="shared" si="70"/>
        <v>5</v>
      </c>
      <c r="V371" s="10">
        <v>1</v>
      </c>
      <c r="W371" s="10">
        <v>32</v>
      </c>
      <c r="X371" s="11">
        <f t="shared" si="65"/>
        <v>160</v>
      </c>
      <c r="Z371" s="12">
        <v>13</v>
      </c>
      <c r="AA371" s="13">
        <f t="shared" si="66"/>
        <v>65</v>
      </c>
      <c r="AB371" s="9">
        <f t="shared" si="67"/>
        <v>1.0522222221999999</v>
      </c>
      <c r="AC371" s="9">
        <f t="shared" si="63"/>
        <v>1.07</v>
      </c>
      <c r="AD371" s="9">
        <f t="shared" si="68"/>
        <v>1.07</v>
      </c>
      <c r="AE371" s="3">
        <f t="shared" si="71"/>
        <v>5</v>
      </c>
      <c r="AH371" s="9"/>
      <c r="AI371" s="1"/>
      <c r="AJ371" s="1"/>
      <c r="AK371" s="3"/>
      <c r="AL371" s="3"/>
      <c r="AM371" s="3"/>
      <c r="AQ371" s="3"/>
      <c r="AR371" s="3"/>
      <c r="AS371" s="3"/>
      <c r="AV371" s="3"/>
      <c r="AW371" s="3"/>
    </row>
    <row r="372" spans="1:49" x14ac:dyDescent="0.2">
      <c r="A372">
        <v>1587</v>
      </c>
      <c r="B372" t="s">
        <v>652</v>
      </c>
      <c r="C372" t="s">
        <v>110</v>
      </c>
      <c r="D372" s="7">
        <v>39101</v>
      </c>
      <c r="E372" t="s">
        <v>264</v>
      </c>
      <c r="F372" t="s">
        <v>23</v>
      </c>
      <c r="G372" t="s">
        <v>506</v>
      </c>
      <c r="H372" t="s">
        <v>635</v>
      </c>
      <c r="I372" t="s">
        <v>213</v>
      </c>
      <c r="J372" t="s">
        <v>152</v>
      </c>
      <c r="K372" t="s">
        <v>267</v>
      </c>
      <c r="L372">
        <v>0</v>
      </c>
      <c r="M372">
        <v>5</v>
      </c>
      <c r="N372">
        <v>1586</v>
      </c>
      <c r="O372" s="8">
        <f>VLOOKUP(N372,[1]Dettaglio!$B$9:$F$4144,5,FALSE)</f>
        <v>0</v>
      </c>
      <c r="P372" s="19"/>
      <c r="Q372" s="42"/>
      <c r="R372" s="1">
        <f t="shared" si="62"/>
        <v>1.03725</v>
      </c>
      <c r="S372" s="1">
        <f t="shared" si="64"/>
        <v>1.07</v>
      </c>
      <c r="T372" s="1">
        <f t="shared" si="69"/>
        <v>1.07</v>
      </c>
      <c r="U372" s="3">
        <f t="shared" si="70"/>
        <v>5</v>
      </c>
      <c r="V372" s="10">
        <v>1</v>
      </c>
      <c r="W372" s="10">
        <v>32</v>
      </c>
      <c r="X372" s="11">
        <f t="shared" si="65"/>
        <v>160</v>
      </c>
      <c r="Z372" s="12">
        <v>13</v>
      </c>
      <c r="AA372" s="13">
        <f t="shared" si="66"/>
        <v>65</v>
      </c>
      <c r="AB372" s="9">
        <f t="shared" si="67"/>
        <v>1.0522222221999999</v>
      </c>
      <c r="AC372" s="9">
        <f t="shared" si="63"/>
        <v>1.07</v>
      </c>
      <c r="AD372" s="9">
        <f t="shared" si="68"/>
        <v>1.07</v>
      </c>
      <c r="AE372" s="3">
        <f t="shared" si="71"/>
        <v>5</v>
      </c>
      <c r="AH372" s="9"/>
      <c r="AI372" s="1"/>
      <c r="AJ372" s="1"/>
      <c r="AK372" s="3"/>
      <c r="AL372" s="3"/>
      <c r="AM372" s="3"/>
      <c r="AQ372" s="3"/>
      <c r="AR372" s="3"/>
      <c r="AS372" s="3"/>
      <c r="AV372" s="3"/>
      <c r="AW372" s="3"/>
    </row>
    <row r="373" spans="1:49" x14ac:dyDescent="0.2">
      <c r="A373">
        <v>1589</v>
      </c>
      <c r="B373" t="s">
        <v>144</v>
      </c>
      <c r="C373" t="s">
        <v>43</v>
      </c>
      <c r="D373" s="7">
        <v>39294</v>
      </c>
      <c r="E373" t="s">
        <v>264</v>
      </c>
      <c r="F373" t="s">
        <v>23</v>
      </c>
      <c r="G373" t="s">
        <v>506</v>
      </c>
      <c r="H373" t="s">
        <v>635</v>
      </c>
      <c r="I373" t="s">
        <v>213</v>
      </c>
      <c r="J373" t="s">
        <v>152</v>
      </c>
      <c r="K373" t="s">
        <v>267</v>
      </c>
      <c r="L373">
        <v>0</v>
      </c>
      <c r="M373">
        <v>5</v>
      </c>
      <c r="N373">
        <v>1588</v>
      </c>
      <c r="O373" s="8">
        <f>VLOOKUP(N373,[1]Dettaglio!$B$9:$F$4144,5,FALSE)</f>
        <v>0</v>
      </c>
      <c r="P373" s="19"/>
      <c r="Q373" s="42"/>
      <c r="R373" s="1">
        <f t="shared" si="62"/>
        <v>1.03725</v>
      </c>
      <c r="S373" s="1">
        <f t="shared" si="64"/>
        <v>1.07</v>
      </c>
      <c r="T373" s="1">
        <f t="shared" si="69"/>
        <v>1.07</v>
      </c>
      <c r="U373" s="3">
        <f t="shared" si="70"/>
        <v>5</v>
      </c>
      <c r="V373" s="10">
        <v>1</v>
      </c>
      <c r="W373" s="10">
        <v>32</v>
      </c>
      <c r="X373" s="11">
        <f t="shared" si="65"/>
        <v>160</v>
      </c>
      <c r="Z373" s="12">
        <v>13</v>
      </c>
      <c r="AA373" s="13">
        <f t="shared" si="66"/>
        <v>65</v>
      </c>
      <c r="AB373" s="9">
        <f t="shared" si="67"/>
        <v>1.0522222221999999</v>
      </c>
      <c r="AC373" s="9">
        <f t="shared" si="63"/>
        <v>1.07</v>
      </c>
      <c r="AD373" s="9">
        <f t="shared" si="68"/>
        <v>1.07</v>
      </c>
      <c r="AE373" s="3">
        <f t="shared" si="71"/>
        <v>5</v>
      </c>
      <c r="AH373" s="9"/>
      <c r="AI373" s="1"/>
      <c r="AJ373" s="1"/>
      <c r="AK373" s="3"/>
      <c r="AL373" s="3"/>
      <c r="AM373" s="3"/>
      <c r="AQ373" s="3"/>
      <c r="AR373" s="3"/>
      <c r="AS373" s="3"/>
      <c r="AV373" s="3"/>
      <c r="AW373" s="3"/>
    </row>
    <row r="374" spans="1:49" x14ac:dyDescent="0.2">
      <c r="A374">
        <v>1591</v>
      </c>
      <c r="B374" t="s">
        <v>653</v>
      </c>
      <c r="C374" t="s">
        <v>122</v>
      </c>
      <c r="D374" s="7">
        <v>39176</v>
      </c>
      <c r="E374" t="s">
        <v>264</v>
      </c>
      <c r="F374" t="s">
        <v>23</v>
      </c>
      <c r="G374" t="s">
        <v>506</v>
      </c>
      <c r="H374" t="s">
        <v>635</v>
      </c>
      <c r="I374" t="s">
        <v>213</v>
      </c>
      <c r="J374" t="s">
        <v>152</v>
      </c>
      <c r="K374" t="s">
        <v>267</v>
      </c>
      <c r="L374">
        <v>0</v>
      </c>
      <c r="M374">
        <v>5</v>
      </c>
      <c r="N374">
        <v>1590</v>
      </c>
      <c r="O374" s="8">
        <f>VLOOKUP(N374,[1]Dettaglio!$B$9:$F$4144,5,FALSE)</f>
        <v>0</v>
      </c>
      <c r="P374" s="19"/>
      <c r="Q374" s="42"/>
      <c r="R374" s="1">
        <f t="shared" si="62"/>
        <v>1.03725</v>
      </c>
      <c r="S374" s="1">
        <f t="shared" si="64"/>
        <v>1.07</v>
      </c>
      <c r="T374" s="1">
        <f t="shared" si="69"/>
        <v>1.07</v>
      </c>
      <c r="U374" s="3">
        <f t="shared" si="70"/>
        <v>5</v>
      </c>
      <c r="V374" s="10">
        <v>1</v>
      </c>
      <c r="W374" s="10">
        <v>32</v>
      </c>
      <c r="X374" s="11">
        <f t="shared" si="65"/>
        <v>160</v>
      </c>
      <c r="Z374" s="12">
        <v>13</v>
      </c>
      <c r="AA374" s="13">
        <f t="shared" si="66"/>
        <v>65</v>
      </c>
      <c r="AB374" s="9">
        <f t="shared" si="67"/>
        <v>1.0522222221999999</v>
      </c>
      <c r="AC374" s="9">
        <f t="shared" si="63"/>
        <v>1.07</v>
      </c>
      <c r="AD374" s="9">
        <f t="shared" si="68"/>
        <v>1.07</v>
      </c>
      <c r="AE374" s="3">
        <f t="shared" si="71"/>
        <v>5</v>
      </c>
      <c r="AH374" s="9"/>
      <c r="AI374" s="1"/>
      <c r="AJ374" s="1"/>
      <c r="AK374" s="3"/>
      <c r="AL374" s="3"/>
      <c r="AM374" s="3"/>
      <c r="AQ374" s="3"/>
      <c r="AR374" s="3"/>
      <c r="AS374" s="3"/>
      <c r="AV374" s="3"/>
      <c r="AW374" s="3"/>
    </row>
    <row r="375" spans="1:49" x14ac:dyDescent="0.2">
      <c r="A375">
        <v>1593</v>
      </c>
      <c r="B375" t="s">
        <v>654</v>
      </c>
      <c r="C375" t="s">
        <v>552</v>
      </c>
      <c r="D375" s="7">
        <v>39479</v>
      </c>
      <c r="E375" t="s">
        <v>264</v>
      </c>
      <c r="F375" t="s">
        <v>23</v>
      </c>
      <c r="G375" t="s">
        <v>506</v>
      </c>
      <c r="H375" t="s">
        <v>635</v>
      </c>
      <c r="I375" t="s">
        <v>213</v>
      </c>
      <c r="J375" t="s">
        <v>152</v>
      </c>
      <c r="K375" t="s">
        <v>267</v>
      </c>
      <c r="L375">
        <v>0</v>
      </c>
      <c r="M375">
        <v>5</v>
      </c>
      <c r="N375">
        <v>1592</v>
      </c>
      <c r="O375" s="8">
        <f>VLOOKUP(N375,[1]Dettaglio!$B$9:$F$4144,5,FALSE)</f>
        <v>0</v>
      </c>
      <c r="P375" s="19"/>
      <c r="Q375" s="42"/>
      <c r="R375" s="1">
        <f t="shared" si="62"/>
        <v>1.03725</v>
      </c>
      <c r="S375" s="1">
        <f t="shared" si="64"/>
        <v>1.07</v>
      </c>
      <c r="T375" s="1">
        <f t="shared" si="69"/>
        <v>1.07</v>
      </c>
      <c r="U375" s="3">
        <f t="shared" si="70"/>
        <v>5</v>
      </c>
      <c r="V375" s="10">
        <v>1</v>
      </c>
      <c r="W375" s="10">
        <v>32</v>
      </c>
      <c r="X375" s="11">
        <f t="shared" si="65"/>
        <v>160</v>
      </c>
      <c r="Z375" s="12">
        <v>13</v>
      </c>
      <c r="AA375" s="13">
        <f t="shared" si="66"/>
        <v>65</v>
      </c>
      <c r="AB375" s="9">
        <f t="shared" si="67"/>
        <v>1.0522222221999999</v>
      </c>
      <c r="AC375" s="9">
        <f t="shared" si="63"/>
        <v>1.07</v>
      </c>
      <c r="AD375" s="9">
        <f t="shared" si="68"/>
        <v>1.07</v>
      </c>
      <c r="AE375" s="3">
        <f t="shared" si="71"/>
        <v>5</v>
      </c>
      <c r="AH375" s="9"/>
      <c r="AI375" s="1"/>
      <c r="AJ375" s="1"/>
      <c r="AK375" s="3"/>
      <c r="AL375" s="3"/>
      <c r="AM375" s="3"/>
      <c r="AQ375" s="3"/>
      <c r="AR375" s="3"/>
      <c r="AS375" s="3"/>
      <c r="AV375" s="3"/>
      <c r="AW375" s="3"/>
    </row>
    <row r="376" spans="1:49" x14ac:dyDescent="0.2">
      <c r="A376">
        <v>1597</v>
      </c>
      <c r="B376" t="s">
        <v>655</v>
      </c>
      <c r="C376" t="s">
        <v>656</v>
      </c>
      <c r="D376" s="7">
        <v>38596</v>
      </c>
      <c r="E376" t="s">
        <v>264</v>
      </c>
      <c r="F376" t="s">
        <v>23</v>
      </c>
      <c r="G376" t="s">
        <v>506</v>
      </c>
      <c r="H376" t="s">
        <v>428</v>
      </c>
      <c r="I376" t="s">
        <v>213</v>
      </c>
      <c r="J376" t="s">
        <v>152</v>
      </c>
      <c r="K376" t="s">
        <v>267</v>
      </c>
      <c r="L376">
        <v>0</v>
      </c>
      <c r="M376">
        <v>5</v>
      </c>
      <c r="N376">
        <v>1596</v>
      </c>
      <c r="O376" s="8">
        <f>VLOOKUP(N376,[1]Dettaglio!$B$9:$F$4144,5,FALSE)</f>
        <v>0</v>
      </c>
      <c r="P376" s="19"/>
      <c r="Q376" s="42"/>
      <c r="R376" s="1">
        <f t="shared" si="62"/>
        <v>1.03725</v>
      </c>
      <c r="S376" s="1">
        <f t="shared" si="64"/>
        <v>1.07</v>
      </c>
      <c r="T376" s="1">
        <f t="shared" si="69"/>
        <v>1.07</v>
      </c>
      <c r="U376" s="3">
        <f t="shared" si="70"/>
        <v>5</v>
      </c>
      <c r="V376" s="10">
        <v>1</v>
      </c>
      <c r="W376" s="10">
        <v>32</v>
      </c>
      <c r="X376" s="11">
        <f t="shared" si="65"/>
        <v>160</v>
      </c>
      <c r="Z376" s="12">
        <v>13</v>
      </c>
      <c r="AA376" s="13">
        <f t="shared" si="66"/>
        <v>65</v>
      </c>
      <c r="AB376" s="9">
        <f t="shared" si="67"/>
        <v>1.0522222221999999</v>
      </c>
      <c r="AC376" s="9">
        <f t="shared" si="63"/>
        <v>1.07</v>
      </c>
      <c r="AD376" s="9">
        <f t="shared" si="68"/>
        <v>1.07</v>
      </c>
      <c r="AE376" s="3">
        <f t="shared" si="71"/>
        <v>5</v>
      </c>
      <c r="AH376" s="9"/>
      <c r="AI376" s="1"/>
      <c r="AJ376" s="1"/>
      <c r="AK376" s="3"/>
      <c r="AL376" s="3"/>
      <c r="AM376" s="3"/>
      <c r="AQ376" s="3"/>
      <c r="AR376" s="3"/>
      <c r="AS376" s="3"/>
      <c r="AV376" s="3"/>
      <c r="AW376" s="3"/>
    </row>
    <row r="377" spans="1:49" x14ac:dyDescent="0.2">
      <c r="A377">
        <v>1600</v>
      </c>
      <c r="B377" t="s">
        <v>133</v>
      </c>
      <c r="C377" t="s">
        <v>77</v>
      </c>
      <c r="D377" s="7">
        <v>38780</v>
      </c>
      <c r="E377" t="s">
        <v>264</v>
      </c>
      <c r="F377" t="s">
        <v>23</v>
      </c>
      <c r="G377" t="s">
        <v>506</v>
      </c>
      <c r="H377" t="s">
        <v>428</v>
      </c>
      <c r="I377" t="s">
        <v>213</v>
      </c>
      <c r="J377" t="s">
        <v>152</v>
      </c>
      <c r="K377" t="s">
        <v>267</v>
      </c>
      <c r="L377">
        <v>0</v>
      </c>
      <c r="M377">
        <v>5</v>
      </c>
      <c r="N377">
        <v>3870</v>
      </c>
      <c r="O377" s="8">
        <f>VLOOKUP(N377,[1]Dettaglio!$B$9:$F$4144,5,FALSE)</f>
        <v>18701.25</v>
      </c>
      <c r="P377" s="19"/>
      <c r="Q377" s="42"/>
      <c r="R377" s="1">
        <f t="shared" si="62"/>
        <v>1.03725</v>
      </c>
      <c r="S377" s="1">
        <f t="shared" si="64"/>
        <v>1.07</v>
      </c>
      <c r="T377" s="1">
        <f t="shared" si="69"/>
        <v>1.07</v>
      </c>
      <c r="U377" s="3">
        <f t="shared" si="70"/>
        <v>5</v>
      </c>
      <c r="V377" s="10">
        <v>1</v>
      </c>
      <c r="W377" s="10">
        <v>32</v>
      </c>
      <c r="X377" s="11">
        <f t="shared" si="65"/>
        <v>160</v>
      </c>
      <c r="Z377" s="12">
        <v>13</v>
      </c>
      <c r="AA377" s="13">
        <f t="shared" si="66"/>
        <v>65</v>
      </c>
      <c r="AB377" s="9">
        <f t="shared" si="67"/>
        <v>1.0522222221999999</v>
      </c>
      <c r="AC377" s="9">
        <f t="shared" si="63"/>
        <v>1.0522222221999999</v>
      </c>
      <c r="AD377" s="9">
        <f t="shared" si="68"/>
        <v>1.0522222221999999</v>
      </c>
      <c r="AE377" s="3">
        <f t="shared" si="71"/>
        <v>5</v>
      </c>
      <c r="AH377" s="9"/>
      <c r="AI377" s="1"/>
      <c r="AJ377" s="1"/>
      <c r="AK377" s="3"/>
      <c r="AL377" s="3"/>
      <c r="AM377" s="3"/>
      <c r="AQ377" s="3"/>
      <c r="AR377" s="3"/>
      <c r="AS377" s="3"/>
      <c r="AV377" s="3"/>
      <c r="AW377" s="3"/>
    </row>
    <row r="378" spans="1:49" x14ac:dyDescent="0.2">
      <c r="A378">
        <v>1602</v>
      </c>
      <c r="B378" t="s">
        <v>657</v>
      </c>
      <c r="C378" t="s">
        <v>32</v>
      </c>
      <c r="D378" s="7">
        <v>38856</v>
      </c>
      <c r="E378" t="s">
        <v>264</v>
      </c>
      <c r="F378" t="s">
        <v>23</v>
      </c>
      <c r="G378" t="s">
        <v>506</v>
      </c>
      <c r="H378" t="s">
        <v>428</v>
      </c>
      <c r="I378" t="s">
        <v>213</v>
      </c>
      <c r="J378" t="s">
        <v>658</v>
      </c>
      <c r="K378" t="s">
        <v>658</v>
      </c>
      <c r="L378">
        <v>0</v>
      </c>
      <c r="M378">
        <v>1.97</v>
      </c>
      <c r="N378">
        <v>1601</v>
      </c>
      <c r="O378" s="8">
        <f>VLOOKUP(N378,[1]Dettaglio!$B$9:$F$4144,5,FALSE)</f>
        <v>16000.29</v>
      </c>
      <c r="P378" s="19"/>
      <c r="Q378" s="42"/>
      <c r="R378" s="1">
        <f t="shared" si="62"/>
        <v>1.03725</v>
      </c>
      <c r="S378" s="1">
        <f t="shared" si="64"/>
        <v>1.07</v>
      </c>
      <c r="T378" s="1">
        <f t="shared" si="69"/>
        <v>1.07</v>
      </c>
      <c r="U378" s="3">
        <f t="shared" si="70"/>
        <v>5</v>
      </c>
      <c r="V378" s="10">
        <v>1</v>
      </c>
      <c r="W378" s="10">
        <v>32</v>
      </c>
      <c r="X378" s="11">
        <f t="shared" si="65"/>
        <v>160</v>
      </c>
      <c r="Z378" s="12">
        <v>13</v>
      </c>
      <c r="AA378" s="13">
        <f t="shared" si="66"/>
        <v>65</v>
      </c>
      <c r="AB378" s="9">
        <f t="shared" si="67"/>
        <v>1.0522222221999999</v>
      </c>
      <c r="AC378" s="9">
        <f t="shared" si="63"/>
        <v>1.0522222221999999</v>
      </c>
      <c r="AD378" s="9">
        <f t="shared" si="68"/>
        <v>1.0522222221999999</v>
      </c>
      <c r="AE378" s="3">
        <f t="shared" si="71"/>
        <v>5</v>
      </c>
      <c r="AH378" s="9"/>
      <c r="AI378" s="1"/>
      <c r="AJ378" s="1"/>
      <c r="AK378" s="3"/>
      <c r="AL378" s="3"/>
      <c r="AM378" s="3"/>
      <c r="AQ378" s="3"/>
      <c r="AR378" s="3"/>
      <c r="AS378" s="3"/>
      <c r="AV378" s="3"/>
      <c r="AW378" s="3"/>
    </row>
    <row r="379" spans="1:49" x14ac:dyDescent="0.2">
      <c r="A379">
        <v>1604</v>
      </c>
      <c r="B379" t="s">
        <v>659</v>
      </c>
      <c r="C379" t="s">
        <v>132</v>
      </c>
      <c r="D379" s="7">
        <v>38859</v>
      </c>
      <c r="E379" t="s">
        <v>264</v>
      </c>
      <c r="F379" t="s">
        <v>23</v>
      </c>
      <c r="G379" t="s">
        <v>506</v>
      </c>
      <c r="H379" t="s">
        <v>428</v>
      </c>
      <c r="I379" t="s">
        <v>213</v>
      </c>
      <c r="J379" t="s">
        <v>152</v>
      </c>
      <c r="K379" t="s">
        <v>267</v>
      </c>
      <c r="L379">
        <v>0</v>
      </c>
      <c r="M379">
        <v>5</v>
      </c>
      <c r="N379">
        <v>1603</v>
      </c>
      <c r="O379" s="8">
        <f>VLOOKUP(N379,[1]Dettaglio!$B$9:$F$4144,5,FALSE)</f>
        <v>0</v>
      </c>
      <c r="P379" s="19"/>
      <c r="Q379" s="42"/>
      <c r="R379" s="1">
        <f t="shared" si="62"/>
        <v>1.03725</v>
      </c>
      <c r="S379" s="1">
        <f t="shared" si="64"/>
        <v>1.07</v>
      </c>
      <c r="T379" s="1">
        <f t="shared" si="69"/>
        <v>1.07</v>
      </c>
      <c r="U379" s="3">
        <f t="shared" si="70"/>
        <v>5</v>
      </c>
      <c r="V379" s="10">
        <v>1</v>
      </c>
      <c r="W379" s="10">
        <v>32</v>
      </c>
      <c r="X379" s="11">
        <f t="shared" si="65"/>
        <v>160</v>
      </c>
      <c r="Z379" s="12">
        <v>13</v>
      </c>
      <c r="AA379" s="13">
        <f t="shared" si="66"/>
        <v>65</v>
      </c>
      <c r="AB379" s="9">
        <f t="shared" si="67"/>
        <v>1.0522222221999999</v>
      </c>
      <c r="AC379" s="9">
        <f t="shared" si="63"/>
        <v>1.07</v>
      </c>
      <c r="AD379" s="9">
        <f t="shared" si="68"/>
        <v>1.07</v>
      </c>
      <c r="AE379" s="3">
        <f t="shared" si="71"/>
        <v>5</v>
      </c>
      <c r="AH379" s="9"/>
      <c r="AI379" s="1"/>
      <c r="AJ379" s="1"/>
      <c r="AK379" s="3"/>
      <c r="AL379" s="3"/>
      <c r="AM379" s="3"/>
      <c r="AQ379" s="3"/>
      <c r="AR379" s="3"/>
      <c r="AS379" s="3"/>
      <c r="AV379" s="3"/>
      <c r="AW379" s="3"/>
    </row>
    <row r="380" spans="1:49" x14ac:dyDescent="0.2">
      <c r="A380">
        <v>1608</v>
      </c>
      <c r="B380" t="s">
        <v>577</v>
      </c>
      <c r="C380" t="s">
        <v>145</v>
      </c>
      <c r="D380" s="7">
        <v>39043</v>
      </c>
      <c r="E380" t="s">
        <v>264</v>
      </c>
      <c r="F380" t="s">
        <v>23</v>
      </c>
      <c r="G380" t="s">
        <v>506</v>
      </c>
      <c r="H380" t="s">
        <v>428</v>
      </c>
      <c r="I380" t="s">
        <v>213</v>
      </c>
      <c r="J380" t="s">
        <v>152</v>
      </c>
      <c r="K380" t="s">
        <v>267</v>
      </c>
      <c r="L380">
        <v>0</v>
      </c>
      <c r="M380">
        <v>5</v>
      </c>
      <c r="N380">
        <v>1607</v>
      </c>
      <c r="O380" s="8">
        <f>VLOOKUP(N380,[1]Dettaglio!$B$9:$F$4144,5,FALSE)</f>
        <v>6231.95</v>
      </c>
      <c r="P380" s="19"/>
      <c r="Q380" s="42"/>
      <c r="R380" s="1">
        <f t="shared" si="62"/>
        <v>1.03725</v>
      </c>
      <c r="S380" s="1">
        <f t="shared" si="64"/>
        <v>1.07</v>
      </c>
      <c r="T380" s="1">
        <f t="shared" si="69"/>
        <v>1.07</v>
      </c>
      <c r="U380" s="3">
        <f t="shared" si="70"/>
        <v>5</v>
      </c>
      <c r="V380" s="10">
        <v>1</v>
      </c>
      <c r="W380" s="10">
        <v>32</v>
      </c>
      <c r="X380" s="11">
        <f t="shared" si="65"/>
        <v>160</v>
      </c>
      <c r="Z380" s="12">
        <v>13</v>
      </c>
      <c r="AA380" s="13">
        <f t="shared" si="66"/>
        <v>65</v>
      </c>
      <c r="AB380" s="9">
        <f t="shared" si="67"/>
        <v>1.0522222221999999</v>
      </c>
      <c r="AC380" s="9">
        <f t="shared" si="63"/>
        <v>1.0522222221999999</v>
      </c>
      <c r="AD380" s="9">
        <f t="shared" si="68"/>
        <v>1.0522222221999999</v>
      </c>
      <c r="AE380" s="3">
        <f t="shared" si="71"/>
        <v>5</v>
      </c>
      <c r="AH380" s="9"/>
      <c r="AI380" s="1"/>
      <c r="AJ380" s="1"/>
      <c r="AK380" s="3"/>
      <c r="AL380" s="3"/>
      <c r="AM380" s="3"/>
      <c r="AQ380" s="3"/>
      <c r="AR380" s="3"/>
      <c r="AS380" s="3"/>
      <c r="AV380" s="3"/>
      <c r="AW380" s="3"/>
    </row>
    <row r="381" spans="1:49" x14ac:dyDescent="0.2">
      <c r="A381">
        <v>1606</v>
      </c>
      <c r="B381" t="s">
        <v>486</v>
      </c>
      <c r="C381" t="s">
        <v>230</v>
      </c>
      <c r="D381" s="7">
        <v>39010</v>
      </c>
      <c r="E381" t="s">
        <v>264</v>
      </c>
      <c r="F381" t="s">
        <v>23</v>
      </c>
      <c r="G381" t="s">
        <v>506</v>
      </c>
      <c r="H381" t="s">
        <v>428</v>
      </c>
      <c r="I381" t="s">
        <v>213</v>
      </c>
      <c r="J381" t="s">
        <v>560</v>
      </c>
      <c r="K381" t="s">
        <v>560</v>
      </c>
      <c r="L381">
        <v>0</v>
      </c>
      <c r="M381">
        <v>1.59</v>
      </c>
      <c r="N381">
        <v>1605</v>
      </c>
      <c r="O381" s="8">
        <f>VLOOKUP(N381,[1]Dettaglio!$B$9:$F$4144,5,FALSE)</f>
        <v>12320.06</v>
      </c>
      <c r="P381" s="19"/>
      <c r="Q381" s="42"/>
      <c r="R381" s="1">
        <f t="shared" si="62"/>
        <v>1.03725</v>
      </c>
      <c r="S381" s="1">
        <f t="shared" si="64"/>
        <v>1.07</v>
      </c>
      <c r="T381" s="1">
        <f t="shared" si="69"/>
        <v>1.07</v>
      </c>
      <c r="U381" s="3">
        <f t="shared" si="70"/>
        <v>5</v>
      </c>
      <c r="V381" s="10">
        <v>1</v>
      </c>
      <c r="W381" s="10">
        <v>32</v>
      </c>
      <c r="X381" s="11">
        <f t="shared" si="65"/>
        <v>160</v>
      </c>
      <c r="Z381" s="12">
        <v>13</v>
      </c>
      <c r="AA381" s="13">
        <f t="shared" si="66"/>
        <v>65</v>
      </c>
      <c r="AB381" s="9">
        <f t="shared" si="67"/>
        <v>1.0522222221999999</v>
      </c>
      <c r="AC381" s="9">
        <f t="shared" si="63"/>
        <v>1.0522222221999999</v>
      </c>
      <c r="AD381" s="9">
        <f t="shared" si="68"/>
        <v>1.0522222221999999</v>
      </c>
      <c r="AE381" s="3">
        <f t="shared" si="71"/>
        <v>5</v>
      </c>
      <c r="AH381" s="9"/>
      <c r="AI381" s="1"/>
      <c r="AJ381" s="1"/>
      <c r="AK381" s="3"/>
      <c r="AL381" s="3"/>
      <c r="AM381" s="3"/>
      <c r="AQ381" s="3"/>
      <c r="AR381" s="3"/>
      <c r="AS381" s="3"/>
      <c r="AV381" s="3"/>
      <c r="AW381" s="3"/>
    </row>
    <row r="382" spans="1:49" x14ac:dyDescent="0.2">
      <c r="A382">
        <v>2238</v>
      </c>
      <c r="B382" t="s">
        <v>579</v>
      </c>
      <c r="C382" t="s">
        <v>158</v>
      </c>
      <c r="D382" s="7">
        <v>38946</v>
      </c>
      <c r="E382" t="s">
        <v>264</v>
      </c>
      <c r="F382" t="s">
        <v>23</v>
      </c>
      <c r="G382" t="s">
        <v>506</v>
      </c>
      <c r="H382" t="s">
        <v>428</v>
      </c>
      <c r="I382" t="s">
        <v>213</v>
      </c>
      <c r="J382" t="s">
        <v>580</v>
      </c>
      <c r="K382" t="s">
        <v>580</v>
      </c>
      <c r="L382">
        <v>0</v>
      </c>
      <c r="M382">
        <v>2.0099999999999998</v>
      </c>
      <c r="N382">
        <v>2237</v>
      </c>
      <c r="O382" s="8">
        <f>VLOOKUP(N382,[1]Dettaglio!$B$9:$F$4144,5,FALSE)</f>
        <v>16332.41</v>
      </c>
      <c r="P382" s="19"/>
      <c r="Q382" s="42"/>
      <c r="R382" s="1">
        <f t="shared" si="62"/>
        <v>1.03725</v>
      </c>
      <c r="S382" s="1">
        <f t="shared" si="64"/>
        <v>1.07</v>
      </c>
      <c r="T382" s="1">
        <f t="shared" si="69"/>
        <v>1.07</v>
      </c>
      <c r="U382" s="3">
        <f t="shared" si="70"/>
        <v>5</v>
      </c>
      <c r="V382" s="10">
        <v>1</v>
      </c>
      <c r="W382" s="10">
        <v>32</v>
      </c>
      <c r="X382" s="11">
        <f t="shared" si="65"/>
        <v>160</v>
      </c>
      <c r="Z382" s="12">
        <v>13</v>
      </c>
      <c r="AA382" s="13">
        <f t="shared" si="66"/>
        <v>65</v>
      </c>
      <c r="AB382" s="9">
        <f t="shared" si="67"/>
        <v>1.0522222221999999</v>
      </c>
      <c r="AC382" s="9">
        <f t="shared" si="63"/>
        <v>1.0522222221999999</v>
      </c>
      <c r="AD382" s="9">
        <f t="shared" si="68"/>
        <v>1.0522222221999999</v>
      </c>
      <c r="AE382" s="3">
        <f t="shared" si="71"/>
        <v>5</v>
      </c>
      <c r="AH382" s="9"/>
      <c r="AI382" s="1"/>
      <c r="AJ382" s="1"/>
      <c r="AK382" s="3"/>
      <c r="AL382" s="3"/>
      <c r="AM382" s="3"/>
      <c r="AQ382" s="3"/>
      <c r="AR382" s="3"/>
      <c r="AS382" s="3"/>
      <c r="AV382" s="3"/>
      <c r="AW382" s="3"/>
    </row>
    <row r="383" spans="1:49" x14ac:dyDescent="0.2">
      <c r="A383">
        <v>1616</v>
      </c>
      <c r="B383" t="s">
        <v>660</v>
      </c>
      <c r="C383" t="s">
        <v>74</v>
      </c>
      <c r="D383" s="7">
        <v>38889</v>
      </c>
      <c r="E383" t="s">
        <v>264</v>
      </c>
      <c r="F383" t="s">
        <v>23</v>
      </c>
      <c r="G383" t="s">
        <v>506</v>
      </c>
      <c r="H383" t="s">
        <v>428</v>
      </c>
      <c r="I383" t="s">
        <v>213</v>
      </c>
      <c r="J383" t="s">
        <v>661</v>
      </c>
      <c r="K383" t="s">
        <v>661</v>
      </c>
      <c r="L383">
        <v>0</v>
      </c>
      <c r="M383">
        <v>1.8</v>
      </c>
      <c r="N383">
        <v>1615</v>
      </c>
      <c r="O383" s="8">
        <f>VLOOKUP(N383,[1]Dettaglio!$B$9:$F$4144,5,FALSE)</f>
        <v>14440.2</v>
      </c>
      <c r="P383" s="19"/>
      <c r="Q383" s="42"/>
      <c r="R383" s="1">
        <f t="shared" si="62"/>
        <v>1.03725</v>
      </c>
      <c r="S383" s="1">
        <f t="shared" si="64"/>
        <v>1.07</v>
      </c>
      <c r="T383" s="1">
        <f t="shared" si="69"/>
        <v>1.07</v>
      </c>
      <c r="U383" s="3">
        <f t="shared" si="70"/>
        <v>5</v>
      </c>
      <c r="V383" s="10">
        <v>1</v>
      </c>
      <c r="W383" s="10">
        <v>32</v>
      </c>
      <c r="X383" s="11">
        <f t="shared" si="65"/>
        <v>160</v>
      </c>
      <c r="Z383" s="12">
        <v>13</v>
      </c>
      <c r="AA383" s="13">
        <f t="shared" si="66"/>
        <v>65</v>
      </c>
      <c r="AB383" s="9">
        <f t="shared" si="67"/>
        <v>1.0522222221999999</v>
      </c>
      <c r="AC383" s="9">
        <f t="shared" si="63"/>
        <v>1.0522222221999999</v>
      </c>
      <c r="AD383" s="9">
        <f t="shared" si="68"/>
        <v>1.0522222221999999</v>
      </c>
      <c r="AE383" s="3">
        <f t="shared" si="71"/>
        <v>5</v>
      </c>
      <c r="AH383" s="9"/>
      <c r="AI383" s="1"/>
      <c r="AJ383" s="1"/>
      <c r="AK383" s="3"/>
      <c r="AL383" s="3"/>
      <c r="AM383" s="3"/>
      <c r="AQ383" s="3"/>
      <c r="AR383" s="3"/>
      <c r="AS383" s="3"/>
      <c r="AV383" s="3"/>
      <c r="AW383" s="3"/>
    </row>
    <row r="384" spans="1:49" x14ac:dyDescent="0.2">
      <c r="A384">
        <v>1618</v>
      </c>
      <c r="B384" t="s">
        <v>662</v>
      </c>
      <c r="C384" t="s">
        <v>663</v>
      </c>
      <c r="D384" s="7">
        <v>39033</v>
      </c>
      <c r="E384" t="s">
        <v>264</v>
      </c>
      <c r="F384" t="s">
        <v>23</v>
      </c>
      <c r="G384" t="s">
        <v>506</v>
      </c>
      <c r="H384" t="s">
        <v>428</v>
      </c>
      <c r="I384" t="s">
        <v>213</v>
      </c>
      <c r="J384" t="s">
        <v>189</v>
      </c>
      <c r="K384" t="s">
        <v>304</v>
      </c>
      <c r="L384">
        <v>0</v>
      </c>
      <c r="M384">
        <v>1.07</v>
      </c>
      <c r="N384">
        <v>1617</v>
      </c>
      <c r="O384" s="8">
        <f>VLOOKUP(N384,[1]Dettaglio!$B$9:$F$4144,5,FALSE)</f>
        <v>1010.53</v>
      </c>
      <c r="P384" s="19"/>
      <c r="Q384" s="42"/>
      <c r="R384" s="1">
        <f t="shared" si="62"/>
        <v>1.03725</v>
      </c>
      <c r="S384" s="1">
        <f t="shared" si="64"/>
        <v>1.07</v>
      </c>
      <c r="T384" s="1">
        <f t="shared" si="69"/>
        <v>1.07</v>
      </c>
      <c r="U384" s="3">
        <f t="shared" si="70"/>
        <v>5</v>
      </c>
      <c r="V384" s="10">
        <v>1</v>
      </c>
      <c r="W384" s="10">
        <v>32</v>
      </c>
      <c r="X384" s="11">
        <f t="shared" si="65"/>
        <v>160</v>
      </c>
      <c r="Z384" s="12">
        <v>13</v>
      </c>
      <c r="AA384" s="13">
        <f t="shared" si="66"/>
        <v>65</v>
      </c>
      <c r="AB384" s="9">
        <f t="shared" si="67"/>
        <v>1.0522222221999999</v>
      </c>
      <c r="AC384" s="9">
        <f t="shared" si="63"/>
        <v>1.07</v>
      </c>
      <c r="AD384" s="9">
        <f t="shared" si="68"/>
        <v>1.07</v>
      </c>
      <c r="AE384" s="3">
        <f t="shared" si="71"/>
        <v>5</v>
      </c>
      <c r="AH384" s="9"/>
      <c r="AI384" s="1"/>
      <c r="AJ384" s="1"/>
      <c r="AK384" s="3"/>
      <c r="AL384" s="3"/>
      <c r="AM384" s="3"/>
      <c r="AQ384" s="3"/>
      <c r="AR384" s="3"/>
      <c r="AS384" s="3"/>
      <c r="AV384" s="3"/>
      <c r="AW384" s="3"/>
    </row>
    <row r="385" spans="1:49" x14ac:dyDescent="0.2">
      <c r="A385">
        <v>1620</v>
      </c>
      <c r="B385" t="s">
        <v>664</v>
      </c>
      <c r="C385" t="s">
        <v>558</v>
      </c>
      <c r="D385" s="7">
        <v>38916</v>
      </c>
      <c r="E385" t="s">
        <v>264</v>
      </c>
      <c r="F385" t="s">
        <v>23</v>
      </c>
      <c r="G385" t="s">
        <v>506</v>
      </c>
      <c r="H385" t="s">
        <v>428</v>
      </c>
      <c r="I385" t="s">
        <v>213</v>
      </c>
      <c r="J385" t="s">
        <v>152</v>
      </c>
      <c r="K385" t="s">
        <v>267</v>
      </c>
      <c r="L385">
        <v>0</v>
      </c>
      <c r="M385">
        <v>5</v>
      </c>
      <c r="N385">
        <v>1619</v>
      </c>
      <c r="O385" s="8">
        <f>VLOOKUP(N385,[1]Dettaglio!$B$9:$F$4144,5,FALSE)</f>
        <v>0</v>
      </c>
      <c r="P385" s="19"/>
      <c r="Q385" s="42"/>
      <c r="R385" s="1">
        <f t="shared" si="62"/>
        <v>1.03725</v>
      </c>
      <c r="S385" s="1">
        <f t="shared" si="64"/>
        <v>1.07</v>
      </c>
      <c r="T385" s="1">
        <f t="shared" si="69"/>
        <v>1.07</v>
      </c>
      <c r="U385" s="3">
        <f t="shared" si="70"/>
        <v>5</v>
      </c>
      <c r="V385" s="10">
        <v>1</v>
      </c>
      <c r="W385" s="10">
        <v>32</v>
      </c>
      <c r="X385" s="11">
        <f t="shared" si="65"/>
        <v>160</v>
      </c>
      <c r="Z385" s="12">
        <v>13</v>
      </c>
      <c r="AA385" s="13">
        <f t="shared" si="66"/>
        <v>65</v>
      </c>
      <c r="AB385" s="9">
        <f t="shared" si="67"/>
        <v>1.0522222221999999</v>
      </c>
      <c r="AC385" s="9">
        <f t="shared" si="63"/>
        <v>1.07</v>
      </c>
      <c r="AD385" s="9">
        <f t="shared" si="68"/>
        <v>1.07</v>
      </c>
      <c r="AE385" s="3">
        <f t="shared" si="71"/>
        <v>5</v>
      </c>
      <c r="AH385" s="9"/>
      <c r="AI385" s="1"/>
      <c r="AJ385" s="1"/>
      <c r="AK385" s="3"/>
      <c r="AL385" s="3"/>
      <c r="AM385" s="3"/>
      <c r="AQ385" s="3"/>
      <c r="AR385" s="3"/>
      <c r="AS385" s="3"/>
      <c r="AV385" s="3"/>
      <c r="AW385" s="3"/>
    </row>
    <row r="386" spans="1:49" x14ac:dyDescent="0.2">
      <c r="A386">
        <v>1622</v>
      </c>
      <c r="B386" t="s">
        <v>665</v>
      </c>
      <c r="C386" t="s">
        <v>44</v>
      </c>
      <c r="D386" s="7">
        <v>38947</v>
      </c>
      <c r="E386" t="s">
        <v>264</v>
      </c>
      <c r="F386" t="s">
        <v>23</v>
      </c>
      <c r="G386" t="s">
        <v>506</v>
      </c>
      <c r="H386" t="s">
        <v>428</v>
      </c>
      <c r="I386" t="s">
        <v>213</v>
      </c>
      <c r="J386" t="s">
        <v>152</v>
      </c>
      <c r="K386" t="s">
        <v>267</v>
      </c>
      <c r="L386">
        <v>0</v>
      </c>
      <c r="M386">
        <v>5</v>
      </c>
      <c r="N386">
        <v>1621</v>
      </c>
      <c r="O386" s="8">
        <f>VLOOKUP(N386,[1]Dettaglio!$B$9:$F$4144,5,FALSE)</f>
        <v>0</v>
      </c>
      <c r="P386" s="19"/>
      <c r="Q386" s="42"/>
      <c r="R386" s="1">
        <f t="shared" si="62"/>
        <v>1.03725</v>
      </c>
      <c r="S386" s="1">
        <f t="shared" si="64"/>
        <v>1.07</v>
      </c>
      <c r="T386" s="1">
        <f t="shared" si="69"/>
        <v>1.07</v>
      </c>
      <c r="U386" s="3">
        <f t="shared" si="70"/>
        <v>5</v>
      </c>
      <c r="V386" s="10">
        <v>1</v>
      </c>
      <c r="W386" s="10">
        <v>32</v>
      </c>
      <c r="X386" s="11">
        <f t="shared" si="65"/>
        <v>160</v>
      </c>
      <c r="Z386" s="12">
        <v>13</v>
      </c>
      <c r="AA386" s="13">
        <f t="shared" si="66"/>
        <v>65</v>
      </c>
      <c r="AB386" s="9">
        <f t="shared" si="67"/>
        <v>1.0522222221999999</v>
      </c>
      <c r="AC386" s="9">
        <f t="shared" si="63"/>
        <v>1.07</v>
      </c>
      <c r="AD386" s="9">
        <f t="shared" si="68"/>
        <v>1.07</v>
      </c>
      <c r="AE386" s="3">
        <f t="shared" si="71"/>
        <v>5</v>
      </c>
      <c r="AH386" s="9"/>
      <c r="AI386" s="1"/>
      <c r="AJ386" s="1"/>
      <c r="AK386" s="3"/>
      <c r="AL386" s="3"/>
      <c r="AM386" s="3"/>
      <c r="AQ386" s="3"/>
      <c r="AR386" s="3"/>
      <c r="AS386" s="3"/>
      <c r="AV386" s="3"/>
      <c r="AW386" s="3"/>
    </row>
    <row r="387" spans="1:49" x14ac:dyDescent="0.2">
      <c r="A387">
        <v>1624</v>
      </c>
      <c r="B387" t="s">
        <v>666</v>
      </c>
      <c r="C387" t="s">
        <v>43</v>
      </c>
      <c r="D387" s="7">
        <v>38897</v>
      </c>
      <c r="E387" t="s">
        <v>264</v>
      </c>
      <c r="F387" t="s">
        <v>23</v>
      </c>
      <c r="G387" t="s">
        <v>506</v>
      </c>
      <c r="H387" t="s">
        <v>428</v>
      </c>
      <c r="I387" t="s">
        <v>213</v>
      </c>
      <c r="J387" t="s">
        <v>560</v>
      </c>
      <c r="K387" t="s">
        <v>560</v>
      </c>
      <c r="L387">
        <v>0</v>
      </c>
      <c r="M387">
        <v>1.59</v>
      </c>
      <c r="N387">
        <v>3852</v>
      </c>
      <c r="O387" s="8">
        <f>VLOOKUP(N387,[1]Dettaglio!$B$9:$F$4144,5,FALSE)</f>
        <v>12372.76</v>
      </c>
      <c r="P387" s="19"/>
      <c r="Q387" s="42"/>
      <c r="R387" s="1">
        <f t="shared" si="62"/>
        <v>1.03725</v>
      </c>
      <c r="S387" s="1">
        <f t="shared" si="64"/>
        <v>1.07</v>
      </c>
      <c r="T387" s="1">
        <f t="shared" si="69"/>
        <v>1.07</v>
      </c>
      <c r="U387" s="3">
        <f t="shared" si="70"/>
        <v>5</v>
      </c>
      <c r="V387" s="10">
        <v>1</v>
      </c>
      <c r="W387" s="10">
        <v>32</v>
      </c>
      <c r="X387" s="11">
        <f t="shared" si="65"/>
        <v>160</v>
      </c>
      <c r="Z387" s="12">
        <v>13</v>
      </c>
      <c r="AA387" s="13">
        <f t="shared" si="66"/>
        <v>65</v>
      </c>
      <c r="AB387" s="9">
        <f t="shared" si="67"/>
        <v>1.0522222221999999</v>
      </c>
      <c r="AC387" s="9">
        <f t="shared" si="63"/>
        <v>1.0522222221999999</v>
      </c>
      <c r="AD387" s="9">
        <f t="shared" si="68"/>
        <v>1.0522222221999999</v>
      </c>
      <c r="AE387" s="3">
        <f t="shared" si="71"/>
        <v>5</v>
      </c>
      <c r="AH387" s="9"/>
      <c r="AI387" s="1"/>
      <c r="AJ387" s="1"/>
      <c r="AK387" s="3"/>
      <c r="AL387" s="3"/>
      <c r="AM387" s="3"/>
      <c r="AQ387" s="3"/>
      <c r="AR387" s="3"/>
      <c r="AS387" s="3"/>
      <c r="AV387" s="3"/>
      <c r="AW387" s="3"/>
    </row>
    <row r="388" spans="1:49" x14ac:dyDescent="0.2">
      <c r="A388">
        <v>1626</v>
      </c>
      <c r="B388" t="s">
        <v>667</v>
      </c>
      <c r="C388" t="s">
        <v>86</v>
      </c>
      <c r="D388" s="7">
        <v>38853</v>
      </c>
      <c r="E388" t="s">
        <v>264</v>
      </c>
      <c r="F388" t="s">
        <v>23</v>
      </c>
      <c r="G388" t="s">
        <v>506</v>
      </c>
      <c r="H388" t="s">
        <v>428</v>
      </c>
      <c r="I388" t="s">
        <v>213</v>
      </c>
      <c r="J388" t="s">
        <v>152</v>
      </c>
      <c r="K388" t="s">
        <v>267</v>
      </c>
      <c r="L388">
        <v>0</v>
      </c>
      <c r="M388">
        <v>5</v>
      </c>
      <c r="N388">
        <v>3283</v>
      </c>
      <c r="O388" s="8">
        <f>VLOOKUP(N388,[1]Dettaglio!$B$9:$F$4144,5,FALSE)</f>
        <v>0</v>
      </c>
      <c r="P388" s="19"/>
      <c r="Q388" s="42"/>
      <c r="R388" s="1">
        <f t="shared" si="62"/>
        <v>1.03725</v>
      </c>
      <c r="S388" s="1">
        <f t="shared" si="64"/>
        <v>1.07</v>
      </c>
      <c r="T388" s="1">
        <f t="shared" si="69"/>
        <v>1.07</v>
      </c>
      <c r="U388" s="3">
        <f t="shared" si="70"/>
        <v>5</v>
      </c>
      <c r="V388" s="10">
        <v>1</v>
      </c>
      <c r="W388" s="10">
        <v>32</v>
      </c>
      <c r="X388" s="11">
        <f t="shared" si="65"/>
        <v>160</v>
      </c>
      <c r="Z388" s="12">
        <v>13</v>
      </c>
      <c r="AA388" s="13">
        <f t="shared" si="66"/>
        <v>65</v>
      </c>
      <c r="AB388" s="9">
        <f t="shared" si="67"/>
        <v>1.0522222221999999</v>
      </c>
      <c r="AC388" s="9">
        <f t="shared" si="63"/>
        <v>1.07</v>
      </c>
      <c r="AD388" s="9">
        <f t="shared" si="68"/>
        <v>1.07</v>
      </c>
      <c r="AE388" s="3">
        <f t="shared" si="71"/>
        <v>5</v>
      </c>
      <c r="AH388" s="9"/>
      <c r="AI388" s="1"/>
      <c r="AJ388" s="1"/>
      <c r="AK388" s="3"/>
      <c r="AL388" s="3"/>
      <c r="AM388" s="3"/>
      <c r="AQ388" s="3"/>
      <c r="AR388" s="3"/>
      <c r="AS388" s="3"/>
      <c r="AV388" s="3"/>
      <c r="AW388" s="3"/>
    </row>
    <row r="389" spans="1:49" x14ac:dyDescent="0.2">
      <c r="A389">
        <v>81</v>
      </c>
      <c r="B389" t="s">
        <v>631</v>
      </c>
      <c r="C389" t="s">
        <v>668</v>
      </c>
      <c r="D389" s="7">
        <v>38831</v>
      </c>
      <c r="E389" t="s">
        <v>264</v>
      </c>
      <c r="F389" t="s">
        <v>23</v>
      </c>
      <c r="G389" t="s">
        <v>506</v>
      </c>
      <c r="H389" t="s">
        <v>428</v>
      </c>
      <c r="I389" t="s">
        <v>213</v>
      </c>
      <c r="J389" t="s">
        <v>152</v>
      </c>
      <c r="K389" t="s">
        <v>267</v>
      </c>
      <c r="L389">
        <v>0</v>
      </c>
      <c r="M389">
        <v>5</v>
      </c>
      <c r="N389">
        <v>1548</v>
      </c>
      <c r="O389" s="8">
        <f>VLOOKUP(N389,[1]Dettaglio!$B$9:$F$4144,5,FALSE)</f>
        <v>11991.95</v>
      </c>
      <c r="P389" s="19"/>
      <c r="Q389" s="42"/>
      <c r="R389" s="1">
        <f t="shared" si="62"/>
        <v>1.03725</v>
      </c>
      <c r="S389" s="1">
        <f t="shared" si="64"/>
        <v>1.07</v>
      </c>
      <c r="T389" s="1">
        <f t="shared" si="69"/>
        <v>1.07</v>
      </c>
      <c r="U389" s="3">
        <f t="shared" si="70"/>
        <v>5</v>
      </c>
      <c r="V389" s="10">
        <v>1</v>
      </c>
      <c r="W389" s="10">
        <v>32</v>
      </c>
      <c r="X389" s="11">
        <f t="shared" si="65"/>
        <v>160</v>
      </c>
      <c r="Z389" s="12">
        <v>13</v>
      </c>
      <c r="AA389" s="13">
        <f t="shared" si="66"/>
        <v>65</v>
      </c>
      <c r="AB389" s="9">
        <f t="shared" si="67"/>
        <v>1.0522222221999999</v>
      </c>
      <c r="AC389" s="9">
        <f t="shared" si="63"/>
        <v>1.0522222221999999</v>
      </c>
      <c r="AD389" s="9">
        <f t="shared" si="68"/>
        <v>1.0522222221999999</v>
      </c>
      <c r="AE389" s="3">
        <f t="shared" si="71"/>
        <v>5</v>
      </c>
      <c r="AH389" s="9"/>
      <c r="AI389" s="1"/>
      <c r="AJ389" s="1"/>
      <c r="AK389" s="3"/>
      <c r="AL389" s="3"/>
      <c r="AM389" s="3"/>
      <c r="AQ389" s="3"/>
      <c r="AR389" s="3"/>
      <c r="AS389" s="3"/>
      <c r="AV389" s="3"/>
      <c r="AW389" s="3"/>
    </row>
    <row r="390" spans="1:49" x14ac:dyDescent="0.2">
      <c r="A390">
        <v>1627</v>
      </c>
      <c r="B390" t="s">
        <v>537</v>
      </c>
      <c r="C390" t="s">
        <v>451</v>
      </c>
      <c r="D390" s="7">
        <v>38841</v>
      </c>
      <c r="E390" t="s">
        <v>264</v>
      </c>
      <c r="F390" t="s">
        <v>23</v>
      </c>
      <c r="G390" t="s">
        <v>506</v>
      </c>
      <c r="H390" t="s">
        <v>428</v>
      </c>
      <c r="I390" t="s">
        <v>213</v>
      </c>
      <c r="J390" t="s">
        <v>538</v>
      </c>
      <c r="K390" t="s">
        <v>538</v>
      </c>
      <c r="L390">
        <v>0</v>
      </c>
      <c r="M390">
        <v>1.23</v>
      </c>
      <c r="N390">
        <v>1128</v>
      </c>
      <c r="O390" s="8">
        <f>VLOOKUP(N390,[1]Dettaglio!$B$9:$F$4144,5,FALSE)</f>
        <v>7280.66</v>
      </c>
      <c r="P390" s="19"/>
      <c r="Q390" s="42"/>
      <c r="R390" s="1">
        <f t="shared" si="62"/>
        <v>1.03725</v>
      </c>
      <c r="S390" s="1">
        <f t="shared" si="64"/>
        <v>1.07</v>
      </c>
      <c r="T390" s="1">
        <f t="shared" si="69"/>
        <v>1.07</v>
      </c>
      <c r="U390" s="3">
        <f t="shared" si="70"/>
        <v>5</v>
      </c>
      <c r="V390" s="10">
        <v>1</v>
      </c>
      <c r="W390" s="10">
        <v>32</v>
      </c>
      <c r="X390" s="11">
        <f t="shared" si="65"/>
        <v>160</v>
      </c>
      <c r="Z390" s="12">
        <v>13</v>
      </c>
      <c r="AA390" s="13">
        <f t="shared" si="66"/>
        <v>65</v>
      </c>
      <c r="AB390" s="9">
        <f t="shared" si="67"/>
        <v>1.0522222221999999</v>
      </c>
      <c r="AC390" s="9">
        <f t="shared" si="63"/>
        <v>1.0522222221999999</v>
      </c>
      <c r="AD390" s="9">
        <f t="shared" si="68"/>
        <v>1.0522222221999999</v>
      </c>
      <c r="AE390" s="3">
        <f t="shared" si="71"/>
        <v>5</v>
      </c>
      <c r="AH390" s="9"/>
      <c r="AI390" s="1"/>
      <c r="AJ390" s="1"/>
      <c r="AK390" s="3"/>
      <c r="AL390" s="3"/>
      <c r="AM390" s="3"/>
      <c r="AQ390" s="3"/>
      <c r="AR390" s="3"/>
      <c r="AS390" s="3"/>
      <c r="AV390" s="3"/>
      <c r="AW390" s="3"/>
    </row>
    <row r="391" spans="1:49" x14ac:dyDescent="0.2">
      <c r="A391">
        <v>1629</v>
      </c>
      <c r="B391" t="s">
        <v>502</v>
      </c>
      <c r="C391" t="s">
        <v>85</v>
      </c>
      <c r="D391" s="7">
        <v>38881</v>
      </c>
      <c r="E391" t="s">
        <v>264</v>
      </c>
      <c r="F391" t="s">
        <v>23</v>
      </c>
      <c r="G391" t="s">
        <v>506</v>
      </c>
      <c r="H391" t="s">
        <v>428</v>
      </c>
      <c r="I391" t="s">
        <v>213</v>
      </c>
      <c r="J391" t="s">
        <v>52</v>
      </c>
      <c r="K391" t="s">
        <v>52</v>
      </c>
      <c r="L391">
        <v>0</v>
      </c>
      <c r="M391">
        <v>2</v>
      </c>
      <c r="N391">
        <v>1628</v>
      </c>
      <c r="O391" s="8">
        <f>VLOOKUP(N391,[1]Dettaglio!$B$9:$F$4144,5,FALSE)</f>
        <v>16293.23</v>
      </c>
      <c r="P391" s="19"/>
      <c r="Q391" s="42"/>
      <c r="R391" s="1">
        <f t="shared" si="62"/>
        <v>1.03725</v>
      </c>
      <c r="S391" s="1">
        <f t="shared" si="64"/>
        <v>1.07</v>
      </c>
      <c r="T391" s="1">
        <f t="shared" si="69"/>
        <v>1.07</v>
      </c>
      <c r="U391" s="3">
        <f t="shared" si="70"/>
        <v>5</v>
      </c>
      <c r="V391" s="10">
        <v>1</v>
      </c>
      <c r="W391" s="10">
        <v>32</v>
      </c>
      <c r="X391" s="11">
        <f t="shared" si="65"/>
        <v>160</v>
      </c>
      <c r="Z391" s="12">
        <v>13</v>
      </c>
      <c r="AA391" s="13">
        <f t="shared" si="66"/>
        <v>65</v>
      </c>
      <c r="AB391" s="9">
        <f t="shared" si="67"/>
        <v>1.0522222221999999</v>
      </c>
      <c r="AC391" s="9">
        <f t="shared" si="63"/>
        <v>1.0522222221999999</v>
      </c>
      <c r="AD391" s="9">
        <f t="shared" si="68"/>
        <v>1.0522222221999999</v>
      </c>
      <c r="AE391" s="3">
        <f t="shared" si="71"/>
        <v>5</v>
      </c>
      <c r="AH391" s="9"/>
      <c r="AI391" s="1"/>
      <c r="AJ391" s="1"/>
      <c r="AK391" s="3"/>
      <c r="AL391" s="3"/>
      <c r="AM391" s="3"/>
      <c r="AQ391" s="3"/>
      <c r="AR391" s="3"/>
      <c r="AS391" s="3"/>
      <c r="AV391" s="3"/>
      <c r="AW391" s="3"/>
    </row>
    <row r="392" spans="1:49" x14ac:dyDescent="0.2">
      <c r="A392">
        <v>1631</v>
      </c>
      <c r="B392" t="s">
        <v>669</v>
      </c>
      <c r="C392" t="s">
        <v>85</v>
      </c>
      <c r="D392" s="7">
        <v>39038</v>
      </c>
      <c r="E392" t="s">
        <v>264</v>
      </c>
      <c r="F392" t="s">
        <v>23</v>
      </c>
      <c r="G392" t="s">
        <v>506</v>
      </c>
      <c r="H392" t="s">
        <v>428</v>
      </c>
      <c r="I392" t="s">
        <v>213</v>
      </c>
      <c r="J392" t="s">
        <v>115</v>
      </c>
      <c r="K392" t="s">
        <v>115</v>
      </c>
      <c r="L392">
        <v>0</v>
      </c>
      <c r="M392">
        <v>1.27</v>
      </c>
      <c r="N392">
        <v>1630</v>
      </c>
      <c r="O392" s="8">
        <f>VLOOKUP(N392,[1]Dettaglio!$B$9:$F$4144,5,FALSE)</f>
        <v>7975.87</v>
      </c>
      <c r="P392" s="19"/>
      <c r="Q392" s="42"/>
      <c r="R392" s="1">
        <f t="shared" si="62"/>
        <v>1.03725</v>
      </c>
      <c r="S392" s="1">
        <f t="shared" si="64"/>
        <v>1.07</v>
      </c>
      <c r="T392" s="1">
        <f t="shared" si="69"/>
        <v>1.07</v>
      </c>
      <c r="U392" s="3">
        <f t="shared" si="70"/>
        <v>5</v>
      </c>
      <c r="V392" s="10">
        <v>1</v>
      </c>
      <c r="W392" s="10">
        <v>32</v>
      </c>
      <c r="X392" s="11">
        <f t="shared" si="65"/>
        <v>160</v>
      </c>
      <c r="Z392" s="12">
        <v>13</v>
      </c>
      <c r="AA392" s="13">
        <f t="shared" si="66"/>
        <v>65</v>
      </c>
      <c r="AB392" s="9">
        <f t="shared" si="67"/>
        <v>1.0522222221999999</v>
      </c>
      <c r="AC392" s="9">
        <f t="shared" si="63"/>
        <v>1.0522222221999999</v>
      </c>
      <c r="AD392" s="9">
        <f t="shared" si="68"/>
        <v>1.0522222221999999</v>
      </c>
      <c r="AE392" s="3">
        <f t="shared" si="71"/>
        <v>5</v>
      </c>
      <c r="AH392" s="9"/>
      <c r="AI392" s="1"/>
      <c r="AJ392" s="1"/>
      <c r="AK392" s="3"/>
      <c r="AL392" s="3"/>
      <c r="AM392" s="3"/>
      <c r="AQ392" s="3"/>
      <c r="AR392" s="3"/>
      <c r="AS392" s="3"/>
      <c r="AV392" s="3"/>
      <c r="AW392" s="3"/>
    </row>
    <row r="393" spans="1:49" x14ac:dyDescent="0.2">
      <c r="A393">
        <v>1633</v>
      </c>
      <c r="B393" t="s">
        <v>543</v>
      </c>
      <c r="C393" t="s">
        <v>84</v>
      </c>
      <c r="D393" s="7">
        <v>38879</v>
      </c>
      <c r="E393" t="s">
        <v>264</v>
      </c>
      <c r="F393" t="s">
        <v>23</v>
      </c>
      <c r="G393" t="s">
        <v>506</v>
      </c>
      <c r="H393" t="s">
        <v>450</v>
      </c>
      <c r="I393" t="s">
        <v>213</v>
      </c>
      <c r="J393" t="s">
        <v>300</v>
      </c>
      <c r="K393" t="s">
        <v>300</v>
      </c>
      <c r="L393">
        <v>0</v>
      </c>
      <c r="M393">
        <v>1.88</v>
      </c>
      <c r="N393">
        <v>1632</v>
      </c>
      <c r="O393" s="8">
        <f>VLOOKUP(N393,[1]Dettaglio!$B$9:$F$4144,5,FALSE)</f>
        <v>15203.52</v>
      </c>
      <c r="P393" s="19"/>
      <c r="Q393" s="42"/>
      <c r="R393" s="1">
        <f t="shared" si="62"/>
        <v>1.03725</v>
      </c>
      <c r="S393" s="1">
        <f t="shared" si="64"/>
        <v>1.07</v>
      </c>
      <c r="T393" s="1">
        <f t="shared" si="69"/>
        <v>1.07</v>
      </c>
      <c r="U393" s="3">
        <f t="shared" si="70"/>
        <v>5</v>
      </c>
      <c r="V393" s="10">
        <v>1</v>
      </c>
      <c r="W393" s="10">
        <v>32</v>
      </c>
      <c r="X393" s="11">
        <f t="shared" si="65"/>
        <v>160</v>
      </c>
      <c r="Z393" s="12">
        <v>13</v>
      </c>
      <c r="AA393" s="13">
        <f t="shared" si="66"/>
        <v>65</v>
      </c>
      <c r="AB393" s="9">
        <f t="shared" si="67"/>
        <v>1.0522222221999999</v>
      </c>
      <c r="AC393" s="9">
        <f t="shared" si="63"/>
        <v>1.0522222221999999</v>
      </c>
      <c r="AD393" s="9">
        <f t="shared" si="68"/>
        <v>1.0522222221999999</v>
      </c>
      <c r="AE393" s="3">
        <f t="shared" si="71"/>
        <v>5</v>
      </c>
      <c r="AH393" s="9"/>
      <c r="AI393" s="1"/>
      <c r="AJ393" s="1"/>
      <c r="AK393" s="3"/>
      <c r="AL393" s="3"/>
      <c r="AM393" s="3"/>
      <c r="AQ393" s="3"/>
      <c r="AR393" s="3"/>
      <c r="AS393" s="3"/>
      <c r="AV393" s="3"/>
      <c r="AW393" s="3"/>
    </row>
    <row r="394" spans="1:49" x14ac:dyDescent="0.2">
      <c r="A394">
        <v>1637</v>
      </c>
      <c r="B394" t="s">
        <v>670</v>
      </c>
      <c r="C394" t="s">
        <v>140</v>
      </c>
      <c r="D394" s="7">
        <v>38981</v>
      </c>
      <c r="E394" t="s">
        <v>264</v>
      </c>
      <c r="F394" t="s">
        <v>23</v>
      </c>
      <c r="G394" t="s">
        <v>506</v>
      </c>
      <c r="H394" t="s">
        <v>450</v>
      </c>
      <c r="I394" t="s">
        <v>213</v>
      </c>
      <c r="J394" t="s">
        <v>152</v>
      </c>
      <c r="K394" t="s">
        <v>267</v>
      </c>
      <c r="L394">
        <v>0</v>
      </c>
      <c r="M394">
        <v>5</v>
      </c>
      <c r="N394">
        <v>1636</v>
      </c>
      <c r="O394" s="8">
        <f>VLOOKUP(N394,[1]Dettaglio!$B$9:$F$4144,5,FALSE)</f>
        <v>24926.07</v>
      </c>
      <c r="P394" s="19"/>
      <c r="Q394" s="42"/>
      <c r="R394" s="1">
        <f t="shared" si="62"/>
        <v>1.03725</v>
      </c>
      <c r="S394" s="1">
        <f t="shared" si="64"/>
        <v>1.07</v>
      </c>
      <c r="T394" s="1">
        <f t="shared" si="69"/>
        <v>1.07</v>
      </c>
      <c r="U394" s="3">
        <f t="shared" si="70"/>
        <v>5</v>
      </c>
      <c r="V394" s="10">
        <v>1</v>
      </c>
      <c r="W394" s="10">
        <v>32</v>
      </c>
      <c r="X394" s="11">
        <f t="shared" si="65"/>
        <v>160</v>
      </c>
      <c r="Z394" s="12">
        <v>13</v>
      </c>
      <c r="AA394" s="13">
        <f t="shared" si="66"/>
        <v>65</v>
      </c>
      <c r="AB394" s="9">
        <f t="shared" si="67"/>
        <v>1.0522222221999999</v>
      </c>
      <c r="AC394" s="9">
        <f t="shared" si="63"/>
        <v>1.0522222221999999</v>
      </c>
      <c r="AD394" s="9">
        <f t="shared" si="68"/>
        <v>1.0522222221999999</v>
      </c>
      <c r="AE394" s="3">
        <f t="shared" si="71"/>
        <v>5</v>
      </c>
      <c r="AH394" s="9"/>
      <c r="AI394" s="1"/>
      <c r="AJ394" s="1"/>
      <c r="AK394" s="3"/>
      <c r="AL394" s="3"/>
      <c r="AM394" s="3"/>
      <c r="AQ394" s="3"/>
      <c r="AR394" s="3"/>
      <c r="AS394" s="3"/>
      <c r="AV394" s="3"/>
      <c r="AW394" s="3"/>
    </row>
    <row r="395" spans="1:49" x14ac:dyDescent="0.2">
      <c r="A395">
        <v>1638</v>
      </c>
      <c r="B395" t="s">
        <v>670</v>
      </c>
      <c r="C395" t="s">
        <v>325</v>
      </c>
      <c r="D395" s="7">
        <v>38981</v>
      </c>
      <c r="E395" t="s">
        <v>264</v>
      </c>
      <c r="F395" t="s">
        <v>23</v>
      </c>
      <c r="G395" t="s">
        <v>506</v>
      </c>
      <c r="H395" t="s">
        <v>450</v>
      </c>
      <c r="I395" t="s">
        <v>213</v>
      </c>
      <c r="J395" t="s">
        <v>152</v>
      </c>
      <c r="K395" t="s">
        <v>267</v>
      </c>
      <c r="L395">
        <v>0</v>
      </c>
      <c r="M395">
        <v>5</v>
      </c>
      <c r="N395">
        <v>1636</v>
      </c>
      <c r="O395" s="8">
        <f>VLOOKUP(N395,[1]Dettaglio!$B$9:$F$4144,5,FALSE)</f>
        <v>24926.07</v>
      </c>
      <c r="P395" s="19"/>
      <c r="Q395" s="42"/>
      <c r="R395" s="1">
        <f t="shared" si="62"/>
        <v>1.03725</v>
      </c>
      <c r="S395" s="1">
        <f t="shared" si="64"/>
        <v>1.07</v>
      </c>
      <c r="T395" s="1">
        <f t="shared" si="69"/>
        <v>1.07</v>
      </c>
      <c r="U395" s="3">
        <f t="shared" si="70"/>
        <v>5</v>
      </c>
      <c r="V395" s="10">
        <v>1</v>
      </c>
      <c r="W395" s="10">
        <v>32</v>
      </c>
      <c r="X395" s="11">
        <f t="shared" si="65"/>
        <v>160</v>
      </c>
      <c r="Z395" s="12">
        <v>13</v>
      </c>
      <c r="AA395" s="13">
        <f t="shared" si="66"/>
        <v>65</v>
      </c>
      <c r="AB395" s="9">
        <f t="shared" si="67"/>
        <v>1.0522222221999999</v>
      </c>
      <c r="AC395" s="9">
        <f t="shared" si="63"/>
        <v>1.0522222221999999</v>
      </c>
      <c r="AD395" s="9">
        <f t="shared" si="68"/>
        <v>1.0522222221999999</v>
      </c>
      <c r="AE395" s="3">
        <f t="shared" si="71"/>
        <v>5</v>
      </c>
      <c r="AH395" s="9"/>
      <c r="AI395" s="1"/>
      <c r="AJ395" s="1"/>
      <c r="AK395" s="3"/>
      <c r="AL395" s="3"/>
      <c r="AM395" s="3"/>
      <c r="AQ395" s="3"/>
      <c r="AR395" s="3"/>
      <c r="AS395" s="3"/>
      <c r="AV395" s="3"/>
      <c r="AW395" s="3"/>
    </row>
    <row r="396" spans="1:49" x14ac:dyDescent="0.2">
      <c r="A396">
        <v>1639</v>
      </c>
      <c r="B396" t="s">
        <v>671</v>
      </c>
      <c r="C396" t="s">
        <v>578</v>
      </c>
      <c r="D396" s="7">
        <v>39103</v>
      </c>
      <c r="E396" t="s">
        <v>264</v>
      </c>
      <c r="F396" t="s">
        <v>23</v>
      </c>
      <c r="G396" t="s">
        <v>506</v>
      </c>
      <c r="H396" t="s">
        <v>450</v>
      </c>
      <c r="I396" t="s">
        <v>213</v>
      </c>
      <c r="J396" t="s">
        <v>152</v>
      </c>
      <c r="K396" t="s">
        <v>267</v>
      </c>
      <c r="L396">
        <v>0</v>
      </c>
      <c r="M396">
        <v>5</v>
      </c>
      <c r="N396">
        <v>1213</v>
      </c>
      <c r="O396" s="8">
        <f>VLOOKUP(N396,[1]Dettaglio!$B$9:$F$4144,5,FALSE)</f>
        <v>0</v>
      </c>
      <c r="P396" s="19"/>
      <c r="Q396" s="42"/>
      <c r="R396" s="1">
        <f t="shared" si="62"/>
        <v>1.03725</v>
      </c>
      <c r="S396" s="1">
        <f t="shared" si="64"/>
        <v>1.07</v>
      </c>
      <c r="T396" s="1">
        <f t="shared" si="69"/>
        <v>1.07</v>
      </c>
      <c r="U396" s="3">
        <f t="shared" si="70"/>
        <v>5</v>
      </c>
      <c r="V396" s="10">
        <v>1</v>
      </c>
      <c r="W396" s="10">
        <v>32</v>
      </c>
      <c r="X396" s="11">
        <f t="shared" si="65"/>
        <v>160</v>
      </c>
      <c r="Z396" s="12">
        <v>13</v>
      </c>
      <c r="AA396" s="13">
        <f t="shared" si="66"/>
        <v>65</v>
      </c>
      <c r="AB396" s="9">
        <f t="shared" si="67"/>
        <v>1.0522222221999999</v>
      </c>
      <c r="AC396" s="9">
        <f t="shared" si="63"/>
        <v>1.07</v>
      </c>
      <c r="AD396" s="9">
        <f t="shared" si="68"/>
        <v>1.07</v>
      </c>
      <c r="AE396" s="3">
        <f t="shared" si="71"/>
        <v>5</v>
      </c>
      <c r="AH396" s="9"/>
      <c r="AI396" s="1"/>
      <c r="AJ396" s="1"/>
      <c r="AK396" s="3"/>
      <c r="AL396" s="3"/>
      <c r="AM396" s="3"/>
      <c r="AQ396" s="3"/>
      <c r="AR396" s="3"/>
      <c r="AS396" s="3"/>
      <c r="AV396" s="3"/>
      <c r="AW396" s="3"/>
    </row>
    <row r="397" spans="1:49" x14ac:dyDescent="0.2">
      <c r="A397">
        <v>1641</v>
      </c>
      <c r="B397" t="s">
        <v>511</v>
      </c>
      <c r="C397" t="s">
        <v>672</v>
      </c>
      <c r="D397" s="7">
        <v>38870</v>
      </c>
      <c r="E397" t="s">
        <v>264</v>
      </c>
      <c r="F397" t="s">
        <v>23</v>
      </c>
      <c r="G397" t="s">
        <v>506</v>
      </c>
      <c r="H397" t="s">
        <v>450</v>
      </c>
      <c r="I397" t="s">
        <v>213</v>
      </c>
      <c r="J397" t="s">
        <v>38</v>
      </c>
      <c r="K397" t="s">
        <v>38</v>
      </c>
      <c r="L397">
        <v>0</v>
      </c>
      <c r="M397">
        <v>1.67</v>
      </c>
      <c r="N397">
        <v>1640</v>
      </c>
      <c r="O397" s="8">
        <f>VLOOKUP(N397,[1]Dettaglio!$B$9:$F$4144,5,FALSE)</f>
        <v>13158.23</v>
      </c>
      <c r="P397" s="19"/>
      <c r="Q397" s="42"/>
      <c r="R397" s="1">
        <f t="shared" si="62"/>
        <v>1.03725</v>
      </c>
      <c r="S397" s="1">
        <f t="shared" si="64"/>
        <v>1.07</v>
      </c>
      <c r="T397" s="1">
        <f t="shared" si="69"/>
        <v>1.07</v>
      </c>
      <c r="U397" s="3">
        <f t="shared" si="70"/>
        <v>5</v>
      </c>
      <c r="V397" s="10">
        <v>1</v>
      </c>
      <c r="W397" s="10">
        <v>32</v>
      </c>
      <c r="X397" s="11">
        <f t="shared" si="65"/>
        <v>160</v>
      </c>
      <c r="Z397" s="12">
        <v>13</v>
      </c>
      <c r="AA397" s="13">
        <f t="shared" si="66"/>
        <v>65</v>
      </c>
      <c r="AB397" s="9">
        <f t="shared" si="67"/>
        <v>1.0522222221999999</v>
      </c>
      <c r="AC397" s="9">
        <f t="shared" si="63"/>
        <v>1.0522222221999999</v>
      </c>
      <c r="AD397" s="9">
        <f t="shared" si="68"/>
        <v>1.0522222221999999</v>
      </c>
      <c r="AE397" s="3">
        <f t="shared" si="71"/>
        <v>5</v>
      </c>
      <c r="AH397" s="9"/>
      <c r="AI397" s="1"/>
      <c r="AJ397" s="1"/>
      <c r="AK397" s="3"/>
      <c r="AL397" s="3"/>
      <c r="AM397" s="3"/>
      <c r="AQ397" s="3"/>
      <c r="AR397" s="3"/>
      <c r="AS397" s="3"/>
      <c r="AV397" s="3"/>
      <c r="AW397" s="3"/>
    </row>
    <row r="398" spans="1:49" x14ac:dyDescent="0.2">
      <c r="A398">
        <v>1643</v>
      </c>
      <c r="B398" t="s">
        <v>454</v>
      </c>
      <c r="C398" t="s">
        <v>51</v>
      </c>
      <c r="D398" s="7">
        <v>37820</v>
      </c>
      <c r="E398" t="s">
        <v>264</v>
      </c>
      <c r="F398" t="s">
        <v>23</v>
      </c>
      <c r="G398" t="s">
        <v>506</v>
      </c>
      <c r="H398" t="s">
        <v>450</v>
      </c>
      <c r="I398" t="s">
        <v>213</v>
      </c>
      <c r="J398" t="s">
        <v>152</v>
      </c>
      <c r="K398" t="s">
        <v>267</v>
      </c>
      <c r="L398">
        <v>0</v>
      </c>
      <c r="M398">
        <v>5</v>
      </c>
      <c r="N398">
        <v>1642</v>
      </c>
      <c r="O398" s="8">
        <f>VLOOKUP(N398,[1]Dettaglio!$B$9:$F$4144,5,FALSE)</f>
        <v>0</v>
      </c>
      <c r="P398" s="19"/>
      <c r="Q398" s="42"/>
      <c r="R398" s="1">
        <f t="shared" si="62"/>
        <v>1.03725</v>
      </c>
      <c r="S398" s="1">
        <f t="shared" si="64"/>
        <v>1.07</v>
      </c>
      <c r="T398" s="1">
        <f t="shared" si="69"/>
        <v>1.07</v>
      </c>
      <c r="U398" s="3">
        <f t="shared" si="70"/>
        <v>5</v>
      </c>
      <c r="V398" s="10">
        <v>1</v>
      </c>
      <c r="W398" s="10">
        <v>32</v>
      </c>
      <c r="X398" s="11">
        <f t="shared" si="65"/>
        <v>160</v>
      </c>
      <c r="Z398" s="12">
        <v>13</v>
      </c>
      <c r="AA398" s="13">
        <f t="shared" si="66"/>
        <v>65</v>
      </c>
      <c r="AB398" s="9">
        <f t="shared" si="67"/>
        <v>1.0522222221999999</v>
      </c>
      <c r="AC398" s="9">
        <f t="shared" si="63"/>
        <v>1.07</v>
      </c>
      <c r="AD398" s="9">
        <f t="shared" si="68"/>
        <v>1.07</v>
      </c>
      <c r="AE398" s="3">
        <f t="shared" si="71"/>
        <v>5</v>
      </c>
      <c r="AH398" s="9"/>
      <c r="AI398" s="1"/>
      <c r="AJ398" s="1"/>
      <c r="AK398" s="3"/>
      <c r="AL398" s="3"/>
      <c r="AM398" s="3"/>
      <c r="AQ398" s="3"/>
      <c r="AR398" s="3"/>
      <c r="AS398" s="3"/>
      <c r="AV398" s="3"/>
      <c r="AW398" s="3"/>
    </row>
    <row r="399" spans="1:49" x14ac:dyDescent="0.2">
      <c r="A399">
        <v>1645</v>
      </c>
      <c r="B399" t="s">
        <v>102</v>
      </c>
      <c r="C399" t="s">
        <v>256</v>
      </c>
      <c r="D399" s="7">
        <v>38939</v>
      </c>
      <c r="E399" t="s">
        <v>264</v>
      </c>
      <c r="F399" t="s">
        <v>23</v>
      </c>
      <c r="G399" t="s">
        <v>506</v>
      </c>
      <c r="H399" t="s">
        <v>450</v>
      </c>
      <c r="I399" t="s">
        <v>213</v>
      </c>
      <c r="J399" t="s">
        <v>673</v>
      </c>
      <c r="K399" t="s">
        <v>673</v>
      </c>
      <c r="L399">
        <v>1.28</v>
      </c>
      <c r="M399">
        <v>0</v>
      </c>
      <c r="N399">
        <v>1644</v>
      </c>
      <c r="O399" s="8">
        <f>VLOOKUP(N399,[1]Dettaglio!$B$9:$F$4144,5,FALSE)</f>
        <v>8102.48</v>
      </c>
      <c r="P399" s="19"/>
      <c r="Q399" s="42"/>
      <c r="R399" s="1">
        <f t="shared" si="62"/>
        <v>1.03725</v>
      </c>
      <c r="S399" s="1">
        <f t="shared" si="64"/>
        <v>1.07</v>
      </c>
      <c r="T399" s="1">
        <f t="shared" si="69"/>
        <v>1.07</v>
      </c>
      <c r="U399" s="3">
        <f t="shared" si="70"/>
        <v>5</v>
      </c>
      <c r="V399" s="10">
        <v>1</v>
      </c>
      <c r="W399" s="10">
        <v>32</v>
      </c>
      <c r="X399" s="11">
        <f t="shared" si="65"/>
        <v>160</v>
      </c>
      <c r="Z399" s="12">
        <v>13</v>
      </c>
      <c r="AA399" s="13">
        <f t="shared" si="66"/>
        <v>65</v>
      </c>
      <c r="AB399" s="9">
        <f t="shared" si="67"/>
        <v>1.0522222221999999</v>
      </c>
      <c r="AC399" s="9">
        <f t="shared" si="63"/>
        <v>1.0522222221999999</v>
      </c>
      <c r="AD399" s="9">
        <f t="shared" si="68"/>
        <v>1.0522222221999999</v>
      </c>
      <c r="AE399" s="3">
        <f t="shared" si="71"/>
        <v>5</v>
      </c>
      <c r="AH399" s="9"/>
      <c r="AI399" s="1"/>
      <c r="AJ399" s="1"/>
      <c r="AK399" s="3"/>
      <c r="AL399" s="3"/>
      <c r="AM399" s="3"/>
      <c r="AQ399" s="3"/>
      <c r="AR399" s="3"/>
      <c r="AS399" s="3"/>
      <c r="AV399" s="3"/>
      <c r="AW399" s="3"/>
    </row>
    <row r="400" spans="1:49" x14ac:dyDescent="0.2">
      <c r="A400">
        <v>1647</v>
      </c>
      <c r="B400" t="s">
        <v>674</v>
      </c>
      <c r="C400" t="s">
        <v>628</v>
      </c>
      <c r="D400" s="7">
        <v>38733</v>
      </c>
      <c r="E400" t="s">
        <v>264</v>
      </c>
      <c r="F400" t="s">
        <v>23</v>
      </c>
      <c r="G400" t="s">
        <v>506</v>
      </c>
      <c r="H400" t="s">
        <v>450</v>
      </c>
      <c r="I400" t="s">
        <v>213</v>
      </c>
      <c r="J400" t="s">
        <v>675</v>
      </c>
      <c r="K400" t="s">
        <v>675</v>
      </c>
      <c r="L400">
        <v>0</v>
      </c>
      <c r="M400">
        <v>2.5099999999999998</v>
      </c>
      <c r="N400">
        <v>1646</v>
      </c>
      <c r="O400" s="8">
        <f>VLOOKUP(N400,[1]Dettaglio!$B$9:$F$4144,5,FALSE)</f>
        <v>20101.88</v>
      </c>
      <c r="P400" s="19"/>
      <c r="Q400" s="42"/>
      <c r="R400" s="1">
        <f t="shared" ref="R400:R463" si="72">0.000000003639*Q400^2+1.03725</f>
        <v>1.03725</v>
      </c>
      <c r="S400" s="1">
        <f t="shared" si="64"/>
        <v>1.07</v>
      </c>
      <c r="T400" s="1">
        <f t="shared" si="69"/>
        <v>1.07</v>
      </c>
      <c r="U400" s="3">
        <f t="shared" si="70"/>
        <v>5</v>
      </c>
      <c r="V400" s="10">
        <v>1</v>
      </c>
      <c r="W400" s="10">
        <v>32</v>
      </c>
      <c r="X400" s="11">
        <f t="shared" si="65"/>
        <v>160</v>
      </c>
      <c r="Z400" s="12">
        <v>13</v>
      </c>
      <c r="AA400" s="13">
        <f t="shared" si="66"/>
        <v>65</v>
      </c>
      <c r="AB400" s="9">
        <f t="shared" si="67"/>
        <v>1.0522222221999999</v>
      </c>
      <c r="AC400" s="9">
        <f t="shared" si="63"/>
        <v>1.0522222221999999</v>
      </c>
      <c r="AD400" s="9">
        <f t="shared" si="68"/>
        <v>1.0522222221999999</v>
      </c>
      <c r="AE400" s="3">
        <f t="shared" si="71"/>
        <v>5</v>
      </c>
      <c r="AH400" s="9"/>
      <c r="AI400" s="1"/>
      <c r="AJ400" s="1"/>
      <c r="AK400" s="3"/>
      <c r="AL400" s="3"/>
      <c r="AM400" s="3"/>
      <c r="AQ400" s="3"/>
      <c r="AR400" s="3"/>
      <c r="AS400" s="3"/>
      <c r="AV400" s="3"/>
      <c r="AW400" s="3"/>
    </row>
    <row r="401" spans="1:49" x14ac:dyDescent="0.2">
      <c r="A401">
        <v>1649</v>
      </c>
      <c r="B401" t="s">
        <v>676</v>
      </c>
      <c r="C401" t="s">
        <v>224</v>
      </c>
      <c r="D401" s="7">
        <v>38889</v>
      </c>
      <c r="E401" t="s">
        <v>264</v>
      </c>
      <c r="F401" t="s">
        <v>23</v>
      </c>
      <c r="G401" t="s">
        <v>506</v>
      </c>
      <c r="H401" t="s">
        <v>450</v>
      </c>
      <c r="I401" t="s">
        <v>213</v>
      </c>
      <c r="J401" t="s">
        <v>152</v>
      </c>
      <c r="K401" t="s">
        <v>267</v>
      </c>
      <c r="L401">
        <v>0</v>
      </c>
      <c r="M401">
        <v>5</v>
      </c>
      <c r="N401">
        <v>1648</v>
      </c>
      <c r="O401" s="8">
        <f>VLOOKUP(N401,[1]Dettaglio!$B$9:$F$4144,5,FALSE)</f>
        <v>0</v>
      </c>
      <c r="P401" s="19"/>
      <c r="Q401" s="42"/>
      <c r="R401" s="1">
        <f t="shared" si="72"/>
        <v>1.03725</v>
      </c>
      <c r="S401" s="1">
        <f t="shared" si="64"/>
        <v>1.07</v>
      </c>
      <c r="T401" s="1">
        <f t="shared" si="69"/>
        <v>1.07</v>
      </c>
      <c r="U401" s="3">
        <f t="shared" si="70"/>
        <v>5</v>
      </c>
      <c r="V401" s="10">
        <v>1</v>
      </c>
      <c r="W401" s="10">
        <v>32</v>
      </c>
      <c r="X401" s="11">
        <f t="shared" si="65"/>
        <v>160</v>
      </c>
      <c r="Z401" s="12">
        <v>13</v>
      </c>
      <c r="AA401" s="13">
        <f t="shared" si="66"/>
        <v>65</v>
      </c>
      <c r="AB401" s="9">
        <f t="shared" si="67"/>
        <v>1.0522222221999999</v>
      </c>
      <c r="AC401" s="9">
        <f t="shared" ref="AC401:AC464" si="73">IF(O401&lt;3000,1.07,AB401)</f>
        <v>1.07</v>
      </c>
      <c r="AD401" s="9">
        <f t="shared" si="68"/>
        <v>1.07</v>
      </c>
      <c r="AE401" s="3">
        <f t="shared" si="71"/>
        <v>5</v>
      </c>
      <c r="AH401" s="9"/>
      <c r="AI401" s="1"/>
      <c r="AJ401" s="1"/>
      <c r="AK401" s="3"/>
      <c r="AL401" s="3"/>
      <c r="AM401" s="3"/>
      <c r="AQ401" s="3"/>
      <c r="AR401" s="3"/>
      <c r="AS401" s="3"/>
      <c r="AV401" s="3"/>
      <c r="AW401" s="3"/>
    </row>
    <row r="402" spans="1:49" x14ac:dyDescent="0.2">
      <c r="A402">
        <v>1653</v>
      </c>
      <c r="B402" t="s">
        <v>677</v>
      </c>
      <c r="C402" t="s">
        <v>32</v>
      </c>
      <c r="D402" s="7">
        <v>38925</v>
      </c>
      <c r="E402" t="s">
        <v>264</v>
      </c>
      <c r="F402" t="s">
        <v>23</v>
      </c>
      <c r="G402" t="s">
        <v>506</v>
      </c>
      <c r="H402" t="s">
        <v>450</v>
      </c>
      <c r="I402" t="s">
        <v>213</v>
      </c>
      <c r="J402" t="s">
        <v>152</v>
      </c>
      <c r="K402" t="s">
        <v>267</v>
      </c>
      <c r="L402">
        <v>0</v>
      </c>
      <c r="M402">
        <v>5</v>
      </c>
      <c r="N402">
        <v>1652</v>
      </c>
      <c r="O402" s="8">
        <f>VLOOKUP(N402,[1]Dettaglio!$B$9:$F$4144,5,FALSE)</f>
        <v>0</v>
      </c>
      <c r="P402" s="19"/>
      <c r="Q402" s="42"/>
      <c r="R402" s="1">
        <f t="shared" si="72"/>
        <v>1.03725</v>
      </c>
      <c r="S402" s="1">
        <f t="shared" si="64"/>
        <v>1.07</v>
      </c>
      <c r="T402" s="1">
        <f t="shared" si="69"/>
        <v>1.07</v>
      </c>
      <c r="U402" s="3">
        <f t="shared" si="70"/>
        <v>5</v>
      </c>
      <c r="V402" s="10">
        <v>1</v>
      </c>
      <c r="W402" s="10">
        <v>32</v>
      </c>
      <c r="X402" s="11">
        <f t="shared" si="65"/>
        <v>160</v>
      </c>
      <c r="Z402" s="12">
        <v>13</v>
      </c>
      <c r="AA402" s="13">
        <f t="shared" si="66"/>
        <v>65</v>
      </c>
      <c r="AB402" s="9">
        <f t="shared" si="67"/>
        <v>1.0522222221999999</v>
      </c>
      <c r="AC402" s="9">
        <f t="shared" si="73"/>
        <v>1.07</v>
      </c>
      <c r="AD402" s="9">
        <f t="shared" si="68"/>
        <v>1.07</v>
      </c>
      <c r="AE402" s="3">
        <f t="shared" si="71"/>
        <v>5</v>
      </c>
      <c r="AH402" s="9"/>
      <c r="AI402" s="1"/>
      <c r="AJ402" s="1"/>
      <c r="AK402" s="3"/>
      <c r="AL402" s="3"/>
      <c r="AM402" s="3"/>
      <c r="AQ402" s="3"/>
      <c r="AR402" s="3"/>
      <c r="AS402" s="3"/>
      <c r="AV402" s="3"/>
      <c r="AW402" s="3"/>
    </row>
    <row r="403" spans="1:49" x14ac:dyDescent="0.2">
      <c r="A403">
        <v>2289</v>
      </c>
      <c r="B403" t="s">
        <v>553</v>
      </c>
      <c r="C403" t="s">
        <v>678</v>
      </c>
      <c r="D403" s="7">
        <v>38848</v>
      </c>
      <c r="E403" t="s">
        <v>264</v>
      </c>
      <c r="F403" t="s">
        <v>88</v>
      </c>
      <c r="G403" t="s">
        <v>506</v>
      </c>
      <c r="H403" t="s">
        <v>450</v>
      </c>
      <c r="I403" t="s">
        <v>213</v>
      </c>
      <c r="J403">
        <v>1</v>
      </c>
      <c r="K403" t="s">
        <v>323</v>
      </c>
      <c r="L403">
        <v>0</v>
      </c>
      <c r="M403">
        <v>0</v>
      </c>
      <c r="N403">
        <v>2287</v>
      </c>
      <c r="O403" s="8">
        <f>VLOOKUP(N403,[1]Dettaglio!$B$9:$F$4144,5,FALSE)</f>
        <v>0</v>
      </c>
      <c r="P403" s="19"/>
      <c r="Q403" s="42"/>
      <c r="R403" s="1">
        <f t="shared" si="72"/>
        <v>1.03725</v>
      </c>
      <c r="S403" s="1">
        <f t="shared" si="64"/>
        <v>1.07</v>
      </c>
      <c r="T403" s="1">
        <f t="shared" si="69"/>
        <v>1.07</v>
      </c>
      <c r="U403" s="3">
        <f t="shared" si="70"/>
        <v>5</v>
      </c>
      <c r="V403" s="10">
        <v>1</v>
      </c>
      <c r="W403" s="10">
        <v>32</v>
      </c>
      <c r="X403" s="11">
        <f t="shared" si="65"/>
        <v>160</v>
      </c>
      <c r="Z403" s="12">
        <v>13</v>
      </c>
      <c r="AA403" s="13">
        <f t="shared" si="66"/>
        <v>65</v>
      </c>
      <c r="AB403" s="9">
        <f t="shared" si="67"/>
        <v>1.0522222221999999</v>
      </c>
      <c r="AC403" s="9">
        <f t="shared" si="73"/>
        <v>1.07</v>
      </c>
      <c r="AD403" s="9">
        <f t="shared" si="68"/>
        <v>1.07</v>
      </c>
      <c r="AE403" s="3">
        <f t="shared" si="71"/>
        <v>5</v>
      </c>
      <c r="AH403" s="9"/>
      <c r="AI403" s="1"/>
      <c r="AJ403" s="1"/>
      <c r="AK403" s="3"/>
      <c r="AL403" s="3"/>
      <c r="AM403" s="3"/>
      <c r="AQ403" s="3"/>
      <c r="AR403" s="3"/>
      <c r="AS403" s="3"/>
      <c r="AV403" s="3"/>
      <c r="AW403" s="3"/>
    </row>
    <row r="404" spans="1:49" x14ac:dyDescent="0.2">
      <c r="A404">
        <v>1657</v>
      </c>
      <c r="B404" t="s">
        <v>679</v>
      </c>
      <c r="C404" t="s">
        <v>36</v>
      </c>
      <c r="D404" s="7">
        <v>38885</v>
      </c>
      <c r="E404" t="s">
        <v>264</v>
      </c>
      <c r="F404" t="s">
        <v>23</v>
      </c>
      <c r="G404" t="s">
        <v>506</v>
      </c>
      <c r="H404" t="s">
        <v>450</v>
      </c>
      <c r="I404" t="s">
        <v>213</v>
      </c>
      <c r="J404" t="s">
        <v>152</v>
      </c>
      <c r="K404" t="s">
        <v>267</v>
      </c>
      <c r="L404">
        <v>0</v>
      </c>
      <c r="M404">
        <v>5</v>
      </c>
      <c r="N404">
        <v>1656</v>
      </c>
      <c r="O404" s="8">
        <f>VLOOKUP(N404,[1]Dettaglio!$B$9:$F$4144,5,FALSE)</f>
        <v>0</v>
      </c>
      <c r="P404" s="19"/>
      <c r="Q404" s="42"/>
      <c r="R404" s="1">
        <f t="shared" si="72"/>
        <v>1.03725</v>
      </c>
      <c r="S404" s="1">
        <f t="shared" si="64"/>
        <v>1.07</v>
      </c>
      <c r="T404" s="1">
        <f t="shared" si="69"/>
        <v>1.07</v>
      </c>
      <c r="U404" s="3">
        <f t="shared" si="70"/>
        <v>5</v>
      </c>
      <c r="V404" s="10">
        <v>1</v>
      </c>
      <c r="W404" s="10">
        <v>32</v>
      </c>
      <c r="X404" s="11">
        <f t="shared" si="65"/>
        <v>160</v>
      </c>
      <c r="Z404" s="12">
        <v>13</v>
      </c>
      <c r="AA404" s="13">
        <f t="shared" si="66"/>
        <v>65</v>
      </c>
      <c r="AB404" s="9">
        <f t="shared" si="67"/>
        <v>1.0522222221999999</v>
      </c>
      <c r="AC404" s="9">
        <f t="shared" si="73"/>
        <v>1.07</v>
      </c>
      <c r="AD404" s="9">
        <f t="shared" si="68"/>
        <v>1.07</v>
      </c>
      <c r="AE404" s="3">
        <f t="shared" si="71"/>
        <v>5</v>
      </c>
      <c r="AH404" s="9"/>
      <c r="AI404" s="1"/>
      <c r="AJ404" s="1"/>
      <c r="AK404" s="3"/>
      <c r="AL404" s="3"/>
      <c r="AM404" s="3"/>
      <c r="AQ404" s="3"/>
      <c r="AR404" s="3"/>
      <c r="AS404" s="3"/>
      <c r="AV404" s="3"/>
      <c r="AW404" s="3"/>
    </row>
    <row r="405" spans="1:49" x14ac:dyDescent="0.2">
      <c r="A405">
        <v>1659</v>
      </c>
      <c r="B405" t="s">
        <v>680</v>
      </c>
      <c r="C405" t="s">
        <v>85</v>
      </c>
      <c r="D405" s="7">
        <v>38761</v>
      </c>
      <c r="E405" t="s">
        <v>264</v>
      </c>
      <c r="F405" t="s">
        <v>23</v>
      </c>
      <c r="G405" t="s">
        <v>506</v>
      </c>
      <c r="H405" t="s">
        <v>450</v>
      </c>
      <c r="I405" t="s">
        <v>213</v>
      </c>
      <c r="J405" t="s">
        <v>681</v>
      </c>
      <c r="K405" t="s">
        <v>681</v>
      </c>
      <c r="L405">
        <v>2.82</v>
      </c>
      <c r="M405">
        <v>0</v>
      </c>
      <c r="N405">
        <v>1658</v>
      </c>
      <c r="O405" s="8">
        <f>VLOOKUP(N405,[1]Dettaglio!$B$9:$F$4144,5,FALSE)</f>
        <v>22121.279999999999</v>
      </c>
      <c r="P405" s="19"/>
      <c r="Q405" s="42"/>
      <c r="R405" s="1">
        <f t="shared" si="72"/>
        <v>1.03725</v>
      </c>
      <c r="S405" s="1">
        <f t="shared" si="64"/>
        <v>1.07</v>
      </c>
      <c r="T405" s="1">
        <f t="shared" si="69"/>
        <v>1.07</v>
      </c>
      <c r="U405" s="3">
        <f t="shared" si="70"/>
        <v>5</v>
      </c>
      <c r="V405" s="10">
        <v>1</v>
      </c>
      <c r="W405" s="10">
        <v>32</v>
      </c>
      <c r="X405" s="11">
        <f t="shared" si="65"/>
        <v>160</v>
      </c>
      <c r="Z405" s="12">
        <v>13</v>
      </c>
      <c r="AA405" s="13">
        <f t="shared" si="66"/>
        <v>65</v>
      </c>
      <c r="AB405" s="9">
        <f t="shared" si="67"/>
        <v>1.0522222221999999</v>
      </c>
      <c r="AC405" s="9">
        <f t="shared" si="73"/>
        <v>1.0522222221999999</v>
      </c>
      <c r="AD405" s="9">
        <f t="shared" si="68"/>
        <v>1.0522222221999999</v>
      </c>
      <c r="AE405" s="3">
        <f t="shared" si="71"/>
        <v>5</v>
      </c>
      <c r="AH405" s="9"/>
      <c r="AI405" s="1"/>
      <c r="AJ405" s="1"/>
      <c r="AK405" s="3"/>
      <c r="AL405" s="3"/>
      <c r="AM405" s="3"/>
      <c r="AQ405" s="3"/>
      <c r="AR405" s="3"/>
      <c r="AS405" s="3"/>
      <c r="AV405" s="3"/>
      <c r="AW405" s="3"/>
    </row>
    <row r="406" spans="1:49" x14ac:dyDescent="0.2">
      <c r="A406">
        <v>1663</v>
      </c>
      <c r="B406" t="s">
        <v>682</v>
      </c>
      <c r="C406" t="s">
        <v>683</v>
      </c>
      <c r="D406" s="7">
        <v>38948</v>
      </c>
      <c r="E406" t="s">
        <v>264</v>
      </c>
      <c r="F406" t="s">
        <v>23</v>
      </c>
      <c r="G406" t="s">
        <v>506</v>
      </c>
      <c r="H406" t="s">
        <v>450</v>
      </c>
      <c r="I406" t="s">
        <v>213</v>
      </c>
      <c r="J406" t="s">
        <v>189</v>
      </c>
      <c r="K406" t="s">
        <v>304</v>
      </c>
      <c r="L406">
        <v>0</v>
      </c>
      <c r="M406">
        <v>1.07</v>
      </c>
      <c r="N406">
        <v>3859</v>
      </c>
      <c r="O406" s="8">
        <f>VLOOKUP(N406,[1]Dettaglio!$B$9:$F$4144,5,FALSE)</f>
        <v>1313.54</v>
      </c>
      <c r="P406" s="19"/>
      <c r="Q406" s="42"/>
      <c r="R406" s="1">
        <f t="shared" si="72"/>
        <v>1.03725</v>
      </c>
      <c r="S406" s="1">
        <f t="shared" ref="S406:S469" si="74">IF(Q406&lt;3000,1.07,R406)</f>
        <v>1.07</v>
      </c>
      <c r="T406" s="1">
        <f t="shared" si="69"/>
        <v>1.07</v>
      </c>
      <c r="U406" s="3">
        <f t="shared" si="70"/>
        <v>5</v>
      </c>
      <c r="V406" s="10">
        <v>1</v>
      </c>
      <c r="W406" s="10">
        <v>32</v>
      </c>
      <c r="X406" s="11">
        <f t="shared" ref="X406:X469" si="75">V406*W406*U406</f>
        <v>160</v>
      </c>
      <c r="Z406" s="12">
        <v>13</v>
      </c>
      <c r="AA406" s="13">
        <f t="shared" ref="AA406:AA469" si="76">U406*V406*Z406</f>
        <v>65</v>
      </c>
      <c r="AB406" s="9">
        <f t="shared" si="67"/>
        <v>1.0522222221999999</v>
      </c>
      <c r="AC406" s="9">
        <f t="shared" si="73"/>
        <v>1.07</v>
      </c>
      <c r="AD406" s="9">
        <f t="shared" si="68"/>
        <v>1.07</v>
      </c>
      <c r="AE406" s="3">
        <f t="shared" si="71"/>
        <v>5</v>
      </c>
      <c r="AH406" s="9"/>
      <c r="AI406" s="1"/>
      <c r="AJ406" s="1"/>
      <c r="AK406" s="3"/>
      <c r="AL406" s="3"/>
      <c r="AM406" s="3"/>
      <c r="AQ406" s="3"/>
      <c r="AR406" s="3"/>
      <c r="AS406" s="3"/>
      <c r="AV406" s="3"/>
      <c r="AW406" s="3"/>
    </row>
    <row r="407" spans="1:49" x14ac:dyDescent="0.2">
      <c r="A407">
        <v>1665</v>
      </c>
      <c r="B407" t="s">
        <v>684</v>
      </c>
      <c r="C407" t="s">
        <v>261</v>
      </c>
      <c r="D407" s="7">
        <v>38800</v>
      </c>
      <c r="E407" t="s">
        <v>264</v>
      </c>
      <c r="F407" t="s">
        <v>23</v>
      </c>
      <c r="G407" t="s">
        <v>506</v>
      </c>
      <c r="H407" t="s">
        <v>450</v>
      </c>
      <c r="I407" t="s">
        <v>213</v>
      </c>
      <c r="J407" t="s">
        <v>685</v>
      </c>
      <c r="K407" t="s">
        <v>685</v>
      </c>
      <c r="L407">
        <v>0</v>
      </c>
      <c r="M407">
        <v>1.83</v>
      </c>
      <c r="N407">
        <v>1664</v>
      </c>
      <c r="O407" s="8">
        <f>VLOOKUP(N407,[1]Dettaglio!$B$9:$F$4144,5,FALSE)</f>
        <v>14766.79</v>
      </c>
      <c r="P407" s="19"/>
      <c r="Q407" s="42"/>
      <c r="R407" s="1">
        <f t="shared" si="72"/>
        <v>1.03725</v>
      </c>
      <c r="S407" s="1">
        <f t="shared" si="74"/>
        <v>1.07</v>
      </c>
      <c r="T407" s="1">
        <f t="shared" si="69"/>
        <v>1.07</v>
      </c>
      <c r="U407" s="3">
        <f t="shared" si="70"/>
        <v>5</v>
      </c>
      <c r="V407" s="10">
        <v>1</v>
      </c>
      <c r="W407" s="10">
        <v>32</v>
      </c>
      <c r="X407" s="11">
        <f t="shared" si="75"/>
        <v>160</v>
      </c>
      <c r="Z407" s="12">
        <v>13</v>
      </c>
      <c r="AA407" s="13">
        <f t="shared" si="76"/>
        <v>65</v>
      </c>
      <c r="AB407" s="9">
        <f t="shared" ref="AB407:AB470" si="77">0.0000000038*Q407^2-0.0000054444*Q407+1.0522222222</f>
        <v>1.0522222221999999</v>
      </c>
      <c r="AC407" s="9">
        <f t="shared" si="73"/>
        <v>1.0522222221999999</v>
      </c>
      <c r="AD407" s="9">
        <f t="shared" ref="AD407:AD470" si="78">IF(AC407&gt;5,5,AC407)</f>
        <v>1.0522222221999999</v>
      </c>
      <c r="AE407" s="3">
        <f t="shared" si="71"/>
        <v>5</v>
      </c>
      <c r="AH407" s="9"/>
      <c r="AI407" s="1"/>
      <c r="AJ407" s="1"/>
      <c r="AK407" s="3"/>
      <c r="AL407" s="3"/>
      <c r="AM407" s="3"/>
      <c r="AQ407" s="3"/>
      <c r="AR407" s="3"/>
      <c r="AS407" s="3"/>
      <c r="AV407" s="3"/>
      <c r="AW407" s="3"/>
    </row>
    <row r="408" spans="1:49" x14ac:dyDescent="0.2">
      <c r="A408">
        <v>1671</v>
      </c>
      <c r="B408" t="s">
        <v>686</v>
      </c>
      <c r="C408" t="s">
        <v>111</v>
      </c>
      <c r="D408" s="7">
        <v>39004</v>
      </c>
      <c r="E408" t="s">
        <v>264</v>
      </c>
      <c r="F408" t="s">
        <v>23</v>
      </c>
      <c r="G408" t="s">
        <v>506</v>
      </c>
      <c r="H408" t="s">
        <v>450</v>
      </c>
      <c r="I408" t="s">
        <v>213</v>
      </c>
      <c r="J408" t="s">
        <v>152</v>
      </c>
      <c r="K408" t="s">
        <v>267</v>
      </c>
      <c r="L408">
        <v>0</v>
      </c>
      <c r="M408">
        <v>5</v>
      </c>
      <c r="N408">
        <v>1670</v>
      </c>
      <c r="O408" s="8">
        <f>VLOOKUP(N408,[1]Dettaglio!$B$9:$F$4144,5,FALSE)</f>
        <v>0</v>
      </c>
      <c r="P408" s="19"/>
      <c r="Q408" s="42"/>
      <c r="R408" s="1">
        <f t="shared" si="72"/>
        <v>1.03725</v>
      </c>
      <c r="S408" s="1">
        <f t="shared" si="74"/>
        <v>1.07</v>
      </c>
      <c r="T408" s="1">
        <f t="shared" si="69"/>
        <v>1.07</v>
      </c>
      <c r="U408" s="3">
        <f t="shared" si="70"/>
        <v>5</v>
      </c>
      <c r="V408" s="10">
        <v>1</v>
      </c>
      <c r="W408" s="10">
        <v>32</v>
      </c>
      <c r="X408" s="11">
        <f t="shared" si="75"/>
        <v>160</v>
      </c>
      <c r="Z408" s="12">
        <v>13</v>
      </c>
      <c r="AA408" s="13">
        <f t="shared" si="76"/>
        <v>65</v>
      </c>
      <c r="AB408" s="9">
        <f t="shared" si="77"/>
        <v>1.0522222221999999</v>
      </c>
      <c r="AC408" s="9">
        <f t="shared" si="73"/>
        <v>1.07</v>
      </c>
      <c r="AD408" s="9">
        <f t="shared" si="78"/>
        <v>1.07</v>
      </c>
      <c r="AE408" s="3">
        <f t="shared" si="71"/>
        <v>5</v>
      </c>
      <c r="AH408" s="9"/>
      <c r="AI408" s="1"/>
      <c r="AJ408" s="1"/>
      <c r="AK408" s="3"/>
      <c r="AL408" s="3"/>
      <c r="AM408" s="3"/>
      <c r="AQ408" s="3"/>
      <c r="AR408" s="3"/>
      <c r="AS408" s="3"/>
      <c r="AV408" s="3"/>
      <c r="AW408" s="3"/>
    </row>
    <row r="409" spans="1:49" x14ac:dyDescent="0.2">
      <c r="A409">
        <v>1180</v>
      </c>
      <c r="B409" t="s">
        <v>241</v>
      </c>
      <c r="C409" t="s">
        <v>230</v>
      </c>
      <c r="D409" s="7">
        <v>38858</v>
      </c>
      <c r="E409" t="s">
        <v>264</v>
      </c>
      <c r="F409" t="s">
        <v>23</v>
      </c>
      <c r="G409" t="s">
        <v>506</v>
      </c>
      <c r="H409" t="s">
        <v>450</v>
      </c>
      <c r="I409" t="s">
        <v>213</v>
      </c>
      <c r="J409" t="s">
        <v>152</v>
      </c>
      <c r="K409" t="s">
        <v>267</v>
      </c>
      <c r="L409">
        <v>0</v>
      </c>
      <c r="M409">
        <v>5</v>
      </c>
      <c r="N409">
        <v>1179</v>
      </c>
      <c r="O409" s="8">
        <f>VLOOKUP(N409,[1]Dettaglio!$B$9:$F$4144,5,FALSE)</f>
        <v>0</v>
      </c>
      <c r="P409" s="19"/>
      <c r="Q409" s="42"/>
      <c r="R409" s="1">
        <f t="shared" si="72"/>
        <v>1.03725</v>
      </c>
      <c r="S409" s="1">
        <f t="shared" si="74"/>
        <v>1.07</v>
      </c>
      <c r="T409" s="1">
        <f t="shared" si="69"/>
        <v>1.07</v>
      </c>
      <c r="U409" s="3">
        <f t="shared" si="70"/>
        <v>5</v>
      </c>
      <c r="V409" s="10">
        <v>1</v>
      </c>
      <c r="W409" s="10">
        <v>32</v>
      </c>
      <c r="X409" s="11">
        <f t="shared" si="75"/>
        <v>160</v>
      </c>
      <c r="Z409" s="12">
        <v>13</v>
      </c>
      <c r="AA409" s="13">
        <f t="shared" si="76"/>
        <v>65</v>
      </c>
      <c r="AB409" s="9">
        <f t="shared" si="77"/>
        <v>1.0522222221999999</v>
      </c>
      <c r="AC409" s="9">
        <f t="shared" si="73"/>
        <v>1.07</v>
      </c>
      <c r="AD409" s="9">
        <f t="shared" si="78"/>
        <v>1.07</v>
      </c>
      <c r="AE409" s="3">
        <f t="shared" si="71"/>
        <v>5</v>
      </c>
      <c r="AH409" s="9"/>
      <c r="AI409" s="1"/>
      <c r="AJ409" s="1"/>
      <c r="AK409" s="3"/>
      <c r="AL409" s="3"/>
      <c r="AM409" s="3"/>
      <c r="AQ409" s="3"/>
      <c r="AR409" s="3"/>
      <c r="AS409" s="3"/>
      <c r="AV409" s="3"/>
      <c r="AW409" s="3"/>
    </row>
    <row r="410" spans="1:49" x14ac:dyDescent="0.2">
      <c r="A410">
        <v>1673</v>
      </c>
      <c r="B410" t="s">
        <v>614</v>
      </c>
      <c r="C410" t="s">
        <v>96</v>
      </c>
      <c r="D410" s="7">
        <v>38833</v>
      </c>
      <c r="E410" t="s">
        <v>264</v>
      </c>
      <c r="F410" t="s">
        <v>23</v>
      </c>
      <c r="G410" t="s">
        <v>506</v>
      </c>
      <c r="H410" t="s">
        <v>450</v>
      </c>
      <c r="I410" t="s">
        <v>213</v>
      </c>
      <c r="J410" t="s">
        <v>152</v>
      </c>
      <c r="K410" t="s">
        <v>267</v>
      </c>
      <c r="L410">
        <v>0</v>
      </c>
      <c r="M410">
        <v>5</v>
      </c>
      <c r="N410">
        <v>1672</v>
      </c>
      <c r="O410" s="8">
        <f>VLOOKUP(N410,[1]Dettaglio!$B$9:$F$4144,5,FALSE)</f>
        <v>0</v>
      </c>
      <c r="P410" s="19"/>
      <c r="Q410" s="42"/>
      <c r="R410" s="1">
        <f t="shared" si="72"/>
        <v>1.03725</v>
      </c>
      <c r="S410" s="1">
        <f t="shared" si="74"/>
        <v>1.07</v>
      </c>
      <c r="T410" s="1">
        <f t="shared" si="69"/>
        <v>1.07</v>
      </c>
      <c r="U410" s="3">
        <f t="shared" si="70"/>
        <v>5</v>
      </c>
      <c r="V410" s="10">
        <v>1</v>
      </c>
      <c r="W410" s="10">
        <v>32</v>
      </c>
      <c r="X410" s="11">
        <f t="shared" si="75"/>
        <v>160</v>
      </c>
      <c r="Z410" s="12">
        <v>13</v>
      </c>
      <c r="AA410" s="13">
        <f t="shared" si="76"/>
        <v>65</v>
      </c>
      <c r="AB410" s="9">
        <f t="shared" si="77"/>
        <v>1.0522222221999999</v>
      </c>
      <c r="AC410" s="9">
        <f t="shared" si="73"/>
        <v>1.07</v>
      </c>
      <c r="AD410" s="9">
        <f t="shared" si="78"/>
        <v>1.07</v>
      </c>
      <c r="AE410" s="3">
        <f t="shared" si="71"/>
        <v>5</v>
      </c>
      <c r="AH410" s="9"/>
      <c r="AI410" s="1"/>
      <c r="AJ410" s="1"/>
      <c r="AK410" s="3"/>
      <c r="AL410" s="3"/>
      <c r="AM410" s="3"/>
      <c r="AQ410" s="3"/>
      <c r="AR410" s="3"/>
      <c r="AS410" s="3"/>
      <c r="AV410" s="3"/>
      <c r="AW410" s="3"/>
    </row>
    <row r="411" spans="1:49" x14ac:dyDescent="0.2">
      <c r="A411">
        <v>1675</v>
      </c>
      <c r="B411" t="s">
        <v>687</v>
      </c>
      <c r="C411" t="s">
        <v>688</v>
      </c>
      <c r="D411" s="7">
        <v>38633</v>
      </c>
      <c r="E411" t="s">
        <v>264</v>
      </c>
      <c r="F411" t="s">
        <v>23</v>
      </c>
      <c r="G411" t="s">
        <v>506</v>
      </c>
      <c r="H411" t="s">
        <v>479</v>
      </c>
      <c r="I411" t="s">
        <v>213</v>
      </c>
      <c r="J411" t="s">
        <v>689</v>
      </c>
      <c r="K411" t="s">
        <v>689</v>
      </c>
      <c r="L411">
        <v>3.49</v>
      </c>
      <c r="M411">
        <v>0</v>
      </c>
      <c r="N411">
        <v>2829</v>
      </c>
      <c r="O411" s="8">
        <f>VLOOKUP(N411,[1]Dettaglio!$B$9:$F$4144,5,FALSE)</f>
        <v>25964.9</v>
      </c>
      <c r="P411" s="19"/>
      <c r="Q411" s="42"/>
      <c r="R411" s="1">
        <f t="shared" si="72"/>
        <v>1.03725</v>
      </c>
      <c r="S411" s="1">
        <f t="shared" si="74"/>
        <v>1.07</v>
      </c>
      <c r="T411" s="1">
        <f t="shared" si="69"/>
        <v>1.07</v>
      </c>
      <c r="U411" s="3">
        <f t="shared" si="70"/>
        <v>5</v>
      </c>
      <c r="V411" s="10">
        <v>1</v>
      </c>
      <c r="W411" s="10">
        <v>32</v>
      </c>
      <c r="X411" s="11">
        <f t="shared" si="75"/>
        <v>160</v>
      </c>
      <c r="Z411" s="12">
        <v>13</v>
      </c>
      <c r="AA411" s="13">
        <f t="shared" si="76"/>
        <v>65</v>
      </c>
      <c r="AB411" s="9">
        <f t="shared" si="77"/>
        <v>1.0522222221999999</v>
      </c>
      <c r="AC411" s="9">
        <f t="shared" si="73"/>
        <v>1.0522222221999999</v>
      </c>
      <c r="AD411" s="9">
        <f t="shared" si="78"/>
        <v>1.0522222221999999</v>
      </c>
      <c r="AE411" s="3">
        <f t="shared" si="71"/>
        <v>5</v>
      </c>
      <c r="AH411" s="9"/>
      <c r="AI411" s="1"/>
      <c r="AJ411" s="1"/>
      <c r="AK411" s="3"/>
      <c r="AL411" s="3"/>
      <c r="AM411" s="3"/>
      <c r="AQ411" s="3"/>
      <c r="AR411" s="3"/>
      <c r="AS411" s="3"/>
      <c r="AV411" s="3"/>
      <c r="AW411" s="3"/>
    </row>
    <row r="412" spans="1:49" x14ac:dyDescent="0.2">
      <c r="A412">
        <v>1677</v>
      </c>
      <c r="B412" t="s">
        <v>690</v>
      </c>
      <c r="C412" t="s">
        <v>41</v>
      </c>
      <c r="D412" s="7">
        <v>38594</v>
      </c>
      <c r="E412" t="s">
        <v>264</v>
      </c>
      <c r="F412" t="s">
        <v>23</v>
      </c>
      <c r="G412" t="s">
        <v>506</v>
      </c>
      <c r="H412" t="s">
        <v>479</v>
      </c>
      <c r="I412" t="s">
        <v>213</v>
      </c>
      <c r="J412" t="s">
        <v>691</v>
      </c>
      <c r="K412" t="s">
        <v>691</v>
      </c>
      <c r="L412">
        <v>1.57</v>
      </c>
      <c r="M412">
        <v>0</v>
      </c>
      <c r="N412">
        <v>1676</v>
      </c>
      <c r="O412" s="8">
        <f>VLOOKUP(N412,[1]Dettaglio!$B$9:$F$4144,5,FALSE)</f>
        <v>12092.14</v>
      </c>
      <c r="P412" s="19"/>
      <c r="Q412" s="42"/>
      <c r="R412" s="1">
        <f t="shared" si="72"/>
        <v>1.03725</v>
      </c>
      <c r="S412" s="1">
        <f t="shared" si="74"/>
        <v>1.07</v>
      </c>
      <c r="T412" s="1">
        <f t="shared" si="69"/>
        <v>1.07</v>
      </c>
      <c r="U412" s="3">
        <f t="shared" si="70"/>
        <v>5</v>
      </c>
      <c r="V412" s="10">
        <v>1</v>
      </c>
      <c r="W412" s="10">
        <v>32</v>
      </c>
      <c r="X412" s="11">
        <f t="shared" si="75"/>
        <v>160</v>
      </c>
      <c r="Z412" s="12">
        <v>13</v>
      </c>
      <c r="AA412" s="13">
        <f t="shared" si="76"/>
        <v>65</v>
      </c>
      <c r="AB412" s="9">
        <f t="shared" si="77"/>
        <v>1.0522222221999999</v>
      </c>
      <c r="AC412" s="9">
        <f t="shared" si="73"/>
        <v>1.0522222221999999</v>
      </c>
      <c r="AD412" s="9">
        <f t="shared" si="78"/>
        <v>1.0522222221999999</v>
      </c>
      <c r="AE412" s="3">
        <f t="shared" si="71"/>
        <v>5</v>
      </c>
      <c r="AH412" s="9"/>
      <c r="AI412" s="1"/>
      <c r="AJ412" s="1"/>
      <c r="AK412" s="3"/>
      <c r="AL412" s="3"/>
      <c r="AM412" s="3"/>
      <c r="AQ412" s="3"/>
      <c r="AR412" s="3"/>
      <c r="AS412" s="3"/>
      <c r="AV412" s="3"/>
      <c r="AW412" s="3"/>
    </row>
    <row r="413" spans="1:49" x14ac:dyDescent="0.2">
      <c r="A413">
        <v>1679</v>
      </c>
      <c r="B413" t="s">
        <v>76</v>
      </c>
      <c r="C413" t="s">
        <v>692</v>
      </c>
      <c r="D413" s="7">
        <v>38480</v>
      </c>
      <c r="E413" t="s">
        <v>264</v>
      </c>
      <c r="F413" t="s">
        <v>23</v>
      </c>
      <c r="G413" t="s">
        <v>506</v>
      </c>
      <c r="H413" t="s">
        <v>479</v>
      </c>
      <c r="I413" t="s">
        <v>213</v>
      </c>
      <c r="J413" t="s">
        <v>152</v>
      </c>
      <c r="K413" t="s">
        <v>267</v>
      </c>
      <c r="L413">
        <v>0</v>
      </c>
      <c r="M413">
        <v>5</v>
      </c>
      <c r="N413">
        <v>2842</v>
      </c>
      <c r="O413" s="8">
        <f>VLOOKUP(N413,[1]Dettaglio!$B$9:$F$4144,5,FALSE)</f>
        <v>0</v>
      </c>
      <c r="P413" s="19"/>
      <c r="Q413" s="42"/>
      <c r="R413" s="1">
        <f t="shared" si="72"/>
        <v>1.03725</v>
      </c>
      <c r="S413" s="1">
        <f t="shared" si="74"/>
        <v>1.07</v>
      </c>
      <c r="T413" s="1">
        <f t="shared" si="69"/>
        <v>1.07</v>
      </c>
      <c r="U413" s="3">
        <f t="shared" si="70"/>
        <v>5</v>
      </c>
      <c r="V413" s="10">
        <v>1</v>
      </c>
      <c r="W413" s="10">
        <v>32</v>
      </c>
      <c r="X413" s="11">
        <f t="shared" si="75"/>
        <v>160</v>
      </c>
      <c r="Z413" s="12">
        <v>13</v>
      </c>
      <c r="AA413" s="13">
        <f t="shared" si="76"/>
        <v>65</v>
      </c>
      <c r="AB413" s="9">
        <f t="shared" si="77"/>
        <v>1.0522222221999999</v>
      </c>
      <c r="AC413" s="9">
        <f t="shared" si="73"/>
        <v>1.07</v>
      </c>
      <c r="AD413" s="9">
        <f t="shared" si="78"/>
        <v>1.07</v>
      </c>
      <c r="AE413" s="3">
        <f t="shared" si="71"/>
        <v>5</v>
      </c>
      <c r="AH413" s="9"/>
      <c r="AI413" s="1"/>
      <c r="AJ413" s="1"/>
      <c r="AK413" s="3"/>
      <c r="AL413" s="3"/>
      <c r="AM413" s="3"/>
      <c r="AQ413" s="3"/>
      <c r="AR413" s="3"/>
      <c r="AS413" s="3"/>
      <c r="AV413" s="3"/>
      <c r="AW413" s="3"/>
    </row>
    <row r="414" spans="1:49" x14ac:dyDescent="0.2">
      <c r="A414">
        <v>1681</v>
      </c>
      <c r="B414" t="s">
        <v>693</v>
      </c>
      <c r="C414" t="s">
        <v>134</v>
      </c>
      <c r="D414" s="7">
        <v>38531</v>
      </c>
      <c r="E414" t="s">
        <v>264</v>
      </c>
      <c r="F414" t="s">
        <v>23</v>
      </c>
      <c r="G414" t="s">
        <v>506</v>
      </c>
      <c r="H414" t="s">
        <v>479</v>
      </c>
      <c r="I414" t="s">
        <v>213</v>
      </c>
      <c r="J414" t="s">
        <v>152</v>
      </c>
      <c r="K414" t="s">
        <v>267</v>
      </c>
      <c r="L414">
        <v>0</v>
      </c>
      <c r="M414">
        <v>5</v>
      </c>
      <c r="N414">
        <v>1680</v>
      </c>
      <c r="O414" s="8">
        <f>VLOOKUP(N414,[1]Dettaglio!$B$9:$F$4144,5,FALSE)</f>
        <v>0</v>
      </c>
      <c r="P414" s="19"/>
      <c r="Q414" s="42"/>
      <c r="R414" s="1">
        <f t="shared" si="72"/>
        <v>1.03725</v>
      </c>
      <c r="S414" s="1">
        <f t="shared" si="74"/>
        <v>1.07</v>
      </c>
      <c r="T414" s="1">
        <f t="shared" si="69"/>
        <v>1.07</v>
      </c>
      <c r="U414" s="3">
        <f t="shared" si="70"/>
        <v>5</v>
      </c>
      <c r="V414" s="10">
        <v>1</v>
      </c>
      <c r="W414" s="10">
        <v>32</v>
      </c>
      <c r="X414" s="11">
        <f t="shared" si="75"/>
        <v>160</v>
      </c>
      <c r="Z414" s="12">
        <v>13</v>
      </c>
      <c r="AA414" s="13">
        <f t="shared" si="76"/>
        <v>65</v>
      </c>
      <c r="AB414" s="9">
        <f t="shared" si="77"/>
        <v>1.0522222221999999</v>
      </c>
      <c r="AC414" s="9">
        <f t="shared" si="73"/>
        <v>1.07</v>
      </c>
      <c r="AD414" s="9">
        <f t="shared" si="78"/>
        <v>1.07</v>
      </c>
      <c r="AE414" s="3">
        <f t="shared" si="71"/>
        <v>5</v>
      </c>
      <c r="AH414" s="9"/>
      <c r="AI414" s="1"/>
      <c r="AJ414" s="1"/>
      <c r="AK414" s="3"/>
      <c r="AL414" s="3"/>
      <c r="AM414" s="3"/>
      <c r="AQ414" s="3"/>
      <c r="AR414" s="3"/>
      <c r="AS414" s="3"/>
      <c r="AV414" s="3"/>
      <c r="AW414" s="3"/>
    </row>
    <row r="415" spans="1:49" x14ac:dyDescent="0.2">
      <c r="A415">
        <v>1683</v>
      </c>
      <c r="B415" t="s">
        <v>694</v>
      </c>
      <c r="C415" t="s">
        <v>100</v>
      </c>
      <c r="D415" s="7">
        <v>38475</v>
      </c>
      <c r="E415" t="s">
        <v>264</v>
      </c>
      <c r="F415" t="s">
        <v>23</v>
      </c>
      <c r="G415" t="s">
        <v>506</v>
      </c>
      <c r="H415" t="s">
        <v>479</v>
      </c>
      <c r="I415" t="s">
        <v>213</v>
      </c>
      <c r="J415" t="s">
        <v>152</v>
      </c>
      <c r="K415" t="s">
        <v>267</v>
      </c>
      <c r="L415">
        <v>0</v>
      </c>
      <c r="M415">
        <v>5</v>
      </c>
      <c r="N415">
        <v>1682</v>
      </c>
      <c r="O415" s="8">
        <f>VLOOKUP(N415,[1]Dettaglio!$B$9:$F$4144,5,FALSE)</f>
        <v>0</v>
      </c>
      <c r="P415" s="19"/>
      <c r="Q415" s="42"/>
      <c r="R415" s="1">
        <f t="shared" si="72"/>
        <v>1.03725</v>
      </c>
      <c r="S415" s="1">
        <f t="shared" si="74"/>
        <v>1.07</v>
      </c>
      <c r="T415" s="1">
        <f t="shared" si="69"/>
        <v>1.07</v>
      </c>
      <c r="U415" s="3">
        <f t="shared" si="70"/>
        <v>5</v>
      </c>
      <c r="V415" s="10">
        <v>1</v>
      </c>
      <c r="W415" s="10">
        <v>32</v>
      </c>
      <c r="X415" s="11">
        <f t="shared" si="75"/>
        <v>160</v>
      </c>
      <c r="Z415" s="12">
        <v>13</v>
      </c>
      <c r="AA415" s="13">
        <f t="shared" si="76"/>
        <v>65</v>
      </c>
      <c r="AB415" s="9">
        <f t="shared" si="77"/>
        <v>1.0522222221999999</v>
      </c>
      <c r="AC415" s="9">
        <f t="shared" si="73"/>
        <v>1.07</v>
      </c>
      <c r="AD415" s="9">
        <f t="shared" si="78"/>
        <v>1.07</v>
      </c>
      <c r="AE415" s="3">
        <f t="shared" si="71"/>
        <v>5</v>
      </c>
      <c r="AH415" s="9"/>
      <c r="AI415" s="1"/>
      <c r="AJ415" s="1"/>
      <c r="AK415" s="3"/>
      <c r="AL415" s="3"/>
      <c r="AM415" s="3"/>
      <c r="AQ415" s="3"/>
      <c r="AR415" s="3"/>
      <c r="AS415" s="3"/>
      <c r="AV415" s="3"/>
      <c r="AW415" s="3"/>
    </row>
    <row r="416" spans="1:49" x14ac:dyDescent="0.2">
      <c r="A416">
        <v>1727</v>
      </c>
      <c r="B416" t="s">
        <v>508</v>
      </c>
      <c r="C416" t="s">
        <v>203</v>
      </c>
      <c r="D416" s="7">
        <v>38529</v>
      </c>
      <c r="E416" t="s">
        <v>264</v>
      </c>
      <c r="F416" t="s">
        <v>23</v>
      </c>
      <c r="G416" t="s">
        <v>506</v>
      </c>
      <c r="H416" t="s">
        <v>479</v>
      </c>
      <c r="I416" t="s">
        <v>213</v>
      </c>
      <c r="J416" t="s">
        <v>152</v>
      </c>
      <c r="K416" t="s">
        <v>267</v>
      </c>
      <c r="L416">
        <v>0</v>
      </c>
      <c r="M416">
        <v>5</v>
      </c>
      <c r="N416">
        <v>1144</v>
      </c>
      <c r="O416" s="8">
        <f>VLOOKUP(N416,[1]Dettaglio!$B$9:$F$4144,5,FALSE)</f>
        <v>0</v>
      </c>
      <c r="P416" s="19"/>
      <c r="Q416" s="42"/>
      <c r="R416" s="1">
        <f t="shared" si="72"/>
        <v>1.03725</v>
      </c>
      <c r="S416" s="1">
        <f t="shared" si="74"/>
        <v>1.07</v>
      </c>
      <c r="T416" s="1">
        <f t="shared" si="69"/>
        <v>1.07</v>
      </c>
      <c r="U416" s="3">
        <f t="shared" si="70"/>
        <v>5</v>
      </c>
      <c r="V416" s="10">
        <v>1</v>
      </c>
      <c r="W416" s="10">
        <v>32</v>
      </c>
      <c r="X416" s="11">
        <f t="shared" si="75"/>
        <v>160</v>
      </c>
      <c r="Z416" s="12">
        <v>13</v>
      </c>
      <c r="AA416" s="13">
        <f t="shared" si="76"/>
        <v>65</v>
      </c>
      <c r="AB416" s="9">
        <f t="shared" si="77"/>
        <v>1.0522222221999999</v>
      </c>
      <c r="AC416" s="9">
        <f t="shared" si="73"/>
        <v>1.07</v>
      </c>
      <c r="AD416" s="9">
        <f t="shared" si="78"/>
        <v>1.07</v>
      </c>
      <c r="AE416" s="3">
        <f t="shared" si="71"/>
        <v>5</v>
      </c>
      <c r="AH416" s="9"/>
      <c r="AI416" s="1"/>
      <c r="AJ416" s="1"/>
      <c r="AK416" s="3"/>
      <c r="AL416" s="3"/>
      <c r="AM416" s="3"/>
      <c r="AQ416" s="3"/>
      <c r="AR416" s="3"/>
      <c r="AS416" s="3"/>
      <c r="AV416" s="3"/>
      <c r="AW416" s="3"/>
    </row>
    <row r="417" spans="1:49" x14ac:dyDescent="0.2">
      <c r="A417">
        <v>1685</v>
      </c>
      <c r="B417" t="s">
        <v>695</v>
      </c>
      <c r="C417" t="s">
        <v>696</v>
      </c>
      <c r="D417" s="7">
        <v>38764</v>
      </c>
      <c r="E417" t="s">
        <v>264</v>
      </c>
      <c r="F417" t="s">
        <v>23</v>
      </c>
      <c r="G417" t="s">
        <v>506</v>
      </c>
      <c r="H417" t="s">
        <v>479</v>
      </c>
      <c r="I417" t="s">
        <v>213</v>
      </c>
      <c r="J417" t="s">
        <v>152</v>
      </c>
      <c r="K417" t="s">
        <v>267</v>
      </c>
      <c r="L417">
        <v>0</v>
      </c>
      <c r="M417">
        <v>5</v>
      </c>
      <c r="N417">
        <v>3719</v>
      </c>
      <c r="O417" s="8">
        <f>VLOOKUP(N417,[1]Dettaglio!$B$9:$F$4144,5,FALSE)</f>
        <v>0</v>
      </c>
      <c r="P417" s="19"/>
      <c r="Q417" s="42"/>
      <c r="R417" s="1">
        <f t="shared" si="72"/>
        <v>1.03725</v>
      </c>
      <c r="S417" s="1">
        <f t="shared" si="74"/>
        <v>1.07</v>
      </c>
      <c r="T417" s="1">
        <f t="shared" si="69"/>
        <v>1.07</v>
      </c>
      <c r="U417" s="3">
        <f t="shared" si="70"/>
        <v>5</v>
      </c>
      <c r="V417" s="10">
        <v>1</v>
      </c>
      <c r="W417" s="10">
        <v>32</v>
      </c>
      <c r="X417" s="11">
        <f t="shared" si="75"/>
        <v>160</v>
      </c>
      <c r="Z417" s="12">
        <v>13</v>
      </c>
      <c r="AA417" s="13">
        <f t="shared" si="76"/>
        <v>65</v>
      </c>
      <c r="AB417" s="9">
        <f t="shared" si="77"/>
        <v>1.0522222221999999</v>
      </c>
      <c r="AC417" s="9">
        <f t="shared" si="73"/>
        <v>1.07</v>
      </c>
      <c r="AD417" s="9">
        <f t="shared" si="78"/>
        <v>1.07</v>
      </c>
      <c r="AE417" s="3">
        <f t="shared" si="71"/>
        <v>5</v>
      </c>
      <c r="AH417" s="9"/>
      <c r="AI417" s="1"/>
      <c r="AJ417" s="1"/>
      <c r="AK417" s="3"/>
      <c r="AL417" s="3"/>
      <c r="AM417" s="3"/>
      <c r="AQ417" s="3"/>
      <c r="AR417" s="3"/>
      <c r="AS417" s="3"/>
      <c r="AV417" s="3"/>
      <c r="AW417" s="3"/>
    </row>
    <row r="418" spans="1:49" x14ac:dyDescent="0.2">
      <c r="A418">
        <v>1687</v>
      </c>
      <c r="B418" t="s">
        <v>697</v>
      </c>
      <c r="C418" t="s">
        <v>102</v>
      </c>
      <c r="D418" s="7">
        <v>38433</v>
      </c>
      <c r="E418" t="s">
        <v>264</v>
      </c>
      <c r="F418" t="s">
        <v>23</v>
      </c>
      <c r="G418" t="s">
        <v>506</v>
      </c>
      <c r="H418" t="s">
        <v>479</v>
      </c>
      <c r="I418" t="s">
        <v>213</v>
      </c>
      <c r="J418" t="s">
        <v>80</v>
      </c>
      <c r="K418" t="s">
        <v>80</v>
      </c>
      <c r="L418">
        <v>1.64</v>
      </c>
      <c r="M418">
        <v>0</v>
      </c>
      <c r="N418">
        <v>1686</v>
      </c>
      <c r="O418" s="8">
        <f>VLOOKUP(N418,[1]Dettaglio!$B$9:$F$4144,5,FALSE)</f>
        <v>12895.79</v>
      </c>
      <c r="P418" s="19"/>
      <c r="Q418" s="42"/>
      <c r="R418" s="1">
        <f t="shared" si="72"/>
        <v>1.03725</v>
      </c>
      <c r="S418" s="1">
        <f t="shared" si="74"/>
        <v>1.07</v>
      </c>
      <c r="T418" s="1">
        <f t="shared" si="69"/>
        <v>1.07</v>
      </c>
      <c r="U418" s="3">
        <f t="shared" si="70"/>
        <v>5</v>
      </c>
      <c r="V418" s="10">
        <v>1</v>
      </c>
      <c r="W418" s="10">
        <v>32</v>
      </c>
      <c r="X418" s="11">
        <f t="shared" si="75"/>
        <v>160</v>
      </c>
      <c r="Z418" s="12">
        <v>13</v>
      </c>
      <c r="AA418" s="13">
        <f t="shared" si="76"/>
        <v>65</v>
      </c>
      <c r="AB418" s="9">
        <f t="shared" si="77"/>
        <v>1.0522222221999999</v>
      </c>
      <c r="AC418" s="9">
        <f t="shared" si="73"/>
        <v>1.0522222221999999</v>
      </c>
      <c r="AD418" s="9">
        <f t="shared" si="78"/>
        <v>1.0522222221999999</v>
      </c>
      <c r="AE418" s="3">
        <f t="shared" si="71"/>
        <v>5</v>
      </c>
      <c r="AH418" s="9"/>
      <c r="AI418" s="1"/>
      <c r="AJ418" s="1"/>
      <c r="AK418" s="3"/>
      <c r="AL418" s="3"/>
      <c r="AM418" s="3"/>
      <c r="AQ418" s="3"/>
      <c r="AR418" s="3"/>
      <c r="AS418" s="3"/>
      <c r="AV418" s="3"/>
      <c r="AW418" s="3"/>
    </row>
    <row r="419" spans="1:49" x14ac:dyDescent="0.2">
      <c r="A419">
        <v>1689</v>
      </c>
      <c r="B419" t="s">
        <v>698</v>
      </c>
      <c r="C419" t="s">
        <v>699</v>
      </c>
      <c r="D419" s="7">
        <v>38395</v>
      </c>
      <c r="E419" t="s">
        <v>264</v>
      </c>
      <c r="F419" t="s">
        <v>88</v>
      </c>
      <c r="G419" t="s">
        <v>506</v>
      </c>
      <c r="H419" t="s">
        <v>479</v>
      </c>
      <c r="I419" t="s">
        <v>213</v>
      </c>
      <c r="J419">
        <v>1</v>
      </c>
      <c r="K419" t="s">
        <v>323</v>
      </c>
      <c r="L419">
        <v>0</v>
      </c>
      <c r="M419">
        <v>0</v>
      </c>
      <c r="N419">
        <v>1688</v>
      </c>
      <c r="O419" s="8">
        <f>VLOOKUP(N419,[1]Dettaglio!$B$9:$F$4144,5,FALSE)</f>
        <v>0</v>
      </c>
      <c r="P419" s="19"/>
      <c r="Q419" s="42"/>
      <c r="R419" s="1">
        <f t="shared" si="72"/>
        <v>1.03725</v>
      </c>
      <c r="S419" s="1">
        <f t="shared" si="74"/>
        <v>1.07</v>
      </c>
      <c r="T419" s="1">
        <f t="shared" ref="T419:T482" si="79">IF(S419&gt;5,5,S419)</f>
        <v>1.07</v>
      </c>
      <c r="U419" s="3">
        <f t="shared" ref="U419:U482" si="80">IF(Q419="",5,T419)</f>
        <v>5</v>
      </c>
      <c r="V419" s="10">
        <v>1</v>
      </c>
      <c r="W419" s="10">
        <v>32</v>
      </c>
      <c r="X419" s="11">
        <f t="shared" si="75"/>
        <v>160</v>
      </c>
      <c r="Z419" s="12">
        <v>13</v>
      </c>
      <c r="AA419" s="13">
        <f t="shared" si="76"/>
        <v>65</v>
      </c>
      <c r="AB419" s="9">
        <f t="shared" si="77"/>
        <v>1.0522222221999999</v>
      </c>
      <c r="AC419" s="9">
        <f t="shared" si="73"/>
        <v>1.07</v>
      </c>
      <c r="AD419" s="9">
        <f t="shared" si="78"/>
        <v>1.07</v>
      </c>
      <c r="AE419" s="3">
        <f t="shared" ref="AE419:AE482" si="81">IF(Q419="",5,AD419)</f>
        <v>5</v>
      </c>
      <c r="AH419" s="9"/>
      <c r="AI419" s="1"/>
      <c r="AJ419" s="1"/>
      <c r="AK419" s="3"/>
      <c r="AL419" s="3"/>
      <c r="AM419" s="3"/>
      <c r="AQ419" s="3"/>
      <c r="AR419" s="3"/>
      <c r="AS419" s="3"/>
      <c r="AV419" s="3"/>
      <c r="AW419" s="3"/>
    </row>
    <row r="420" spans="1:49" x14ac:dyDescent="0.2">
      <c r="A420">
        <v>1691</v>
      </c>
      <c r="B420" t="s">
        <v>298</v>
      </c>
      <c r="C420" t="s">
        <v>86</v>
      </c>
      <c r="D420" s="7">
        <v>38463</v>
      </c>
      <c r="E420" t="s">
        <v>264</v>
      </c>
      <c r="F420" t="s">
        <v>23</v>
      </c>
      <c r="G420" t="s">
        <v>506</v>
      </c>
      <c r="H420" t="s">
        <v>479</v>
      </c>
      <c r="I420" t="s">
        <v>213</v>
      </c>
      <c r="J420" t="s">
        <v>152</v>
      </c>
      <c r="K420" t="s">
        <v>267</v>
      </c>
      <c r="L420">
        <v>0</v>
      </c>
      <c r="M420">
        <v>5</v>
      </c>
      <c r="N420">
        <v>1690</v>
      </c>
      <c r="O420" s="8">
        <f>VLOOKUP(N420,[1]Dettaglio!$B$9:$F$4144,5,FALSE)</f>
        <v>0</v>
      </c>
      <c r="P420" s="19"/>
      <c r="Q420" s="42"/>
      <c r="R420" s="1">
        <f t="shared" si="72"/>
        <v>1.03725</v>
      </c>
      <c r="S420" s="1">
        <f t="shared" si="74"/>
        <v>1.07</v>
      </c>
      <c r="T420" s="1">
        <f t="shared" si="79"/>
        <v>1.07</v>
      </c>
      <c r="U420" s="3">
        <f t="shared" si="80"/>
        <v>5</v>
      </c>
      <c r="V420" s="10">
        <v>1</v>
      </c>
      <c r="W420" s="10">
        <v>32</v>
      </c>
      <c r="X420" s="11">
        <f t="shared" si="75"/>
        <v>160</v>
      </c>
      <c r="Z420" s="12">
        <v>13</v>
      </c>
      <c r="AA420" s="13">
        <f t="shared" si="76"/>
        <v>65</v>
      </c>
      <c r="AB420" s="9">
        <f t="shared" si="77"/>
        <v>1.0522222221999999</v>
      </c>
      <c r="AC420" s="9">
        <f t="shared" si="73"/>
        <v>1.07</v>
      </c>
      <c r="AD420" s="9">
        <f t="shared" si="78"/>
        <v>1.07</v>
      </c>
      <c r="AE420" s="3">
        <f t="shared" si="81"/>
        <v>5</v>
      </c>
      <c r="AH420" s="9"/>
      <c r="AI420" s="1"/>
      <c r="AJ420" s="1"/>
      <c r="AK420" s="3"/>
      <c r="AL420" s="3"/>
      <c r="AM420" s="3"/>
      <c r="AQ420" s="3"/>
      <c r="AR420" s="3"/>
      <c r="AS420" s="3"/>
      <c r="AV420" s="3"/>
      <c r="AW420" s="3"/>
    </row>
    <row r="421" spans="1:49" x14ac:dyDescent="0.2">
      <c r="A421">
        <v>1693</v>
      </c>
      <c r="B421" t="s">
        <v>700</v>
      </c>
      <c r="C421" t="s">
        <v>36</v>
      </c>
      <c r="D421" s="7">
        <v>38428</v>
      </c>
      <c r="E421" t="s">
        <v>264</v>
      </c>
      <c r="F421" t="s">
        <v>23</v>
      </c>
      <c r="G421" t="s">
        <v>506</v>
      </c>
      <c r="H421" t="s">
        <v>479</v>
      </c>
      <c r="I421" t="s">
        <v>213</v>
      </c>
      <c r="J421" t="s">
        <v>64</v>
      </c>
      <c r="K421" t="s">
        <v>64</v>
      </c>
      <c r="L421">
        <v>0</v>
      </c>
      <c r="M421">
        <v>1.29</v>
      </c>
      <c r="N421">
        <v>1692</v>
      </c>
      <c r="O421" s="8">
        <f>VLOOKUP(N421,[1]Dettaglio!$B$9:$F$4144,5,FALSE)</f>
        <v>8279.77</v>
      </c>
      <c r="P421" s="19"/>
      <c r="Q421" s="42"/>
      <c r="R421" s="1">
        <f t="shared" si="72"/>
        <v>1.03725</v>
      </c>
      <c r="S421" s="1">
        <f t="shared" si="74"/>
        <v>1.07</v>
      </c>
      <c r="T421" s="1">
        <f t="shared" si="79"/>
        <v>1.07</v>
      </c>
      <c r="U421" s="3">
        <f t="shared" si="80"/>
        <v>5</v>
      </c>
      <c r="V421" s="10">
        <v>1</v>
      </c>
      <c r="W421" s="10">
        <v>32</v>
      </c>
      <c r="X421" s="11">
        <f t="shared" si="75"/>
        <v>160</v>
      </c>
      <c r="Z421" s="12">
        <v>13</v>
      </c>
      <c r="AA421" s="13">
        <f t="shared" si="76"/>
        <v>65</v>
      </c>
      <c r="AB421" s="9">
        <f t="shared" si="77"/>
        <v>1.0522222221999999</v>
      </c>
      <c r="AC421" s="9">
        <f t="shared" si="73"/>
        <v>1.0522222221999999</v>
      </c>
      <c r="AD421" s="9">
        <f t="shared" si="78"/>
        <v>1.0522222221999999</v>
      </c>
      <c r="AE421" s="3">
        <f t="shared" si="81"/>
        <v>5</v>
      </c>
      <c r="AH421" s="9"/>
      <c r="AI421" s="1"/>
      <c r="AJ421" s="1"/>
      <c r="AK421" s="3"/>
      <c r="AL421" s="3"/>
      <c r="AM421" s="3"/>
      <c r="AQ421" s="3"/>
      <c r="AR421" s="3"/>
      <c r="AS421" s="3"/>
      <c r="AV421" s="3"/>
      <c r="AW421" s="3"/>
    </row>
    <row r="422" spans="1:49" x14ac:dyDescent="0.2">
      <c r="A422">
        <v>1695</v>
      </c>
      <c r="B422" t="s">
        <v>701</v>
      </c>
      <c r="C422" t="s">
        <v>702</v>
      </c>
      <c r="D422" s="7">
        <v>38395</v>
      </c>
      <c r="E422" t="s">
        <v>264</v>
      </c>
      <c r="F422" t="s">
        <v>23</v>
      </c>
      <c r="G422" t="s">
        <v>506</v>
      </c>
      <c r="H422" t="s">
        <v>479</v>
      </c>
      <c r="I422" t="s">
        <v>213</v>
      </c>
      <c r="J422" t="s">
        <v>152</v>
      </c>
      <c r="K422" t="s">
        <v>267</v>
      </c>
      <c r="L422">
        <v>0</v>
      </c>
      <c r="M422">
        <v>5</v>
      </c>
      <c r="N422">
        <v>1694</v>
      </c>
      <c r="O422" s="8">
        <f>VLOOKUP(N422,[1]Dettaglio!$B$9:$F$4144,5,FALSE)</f>
        <v>0</v>
      </c>
      <c r="P422" s="19"/>
      <c r="Q422" s="42"/>
      <c r="R422" s="1">
        <f t="shared" si="72"/>
        <v>1.03725</v>
      </c>
      <c r="S422" s="1">
        <f t="shared" si="74"/>
        <v>1.07</v>
      </c>
      <c r="T422" s="1">
        <f t="shared" si="79"/>
        <v>1.07</v>
      </c>
      <c r="U422" s="3">
        <f t="shared" si="80"/>
        <v>5</v>
      </c>
      <c r="V422" s="10">
        <v>1</v>
      </c>
      <c r="W422" s="10">
        <v>32</v>
      </c>
      <c r="X422" s="11">
        <f t="shared" si="75"/>
        <v>160</v>
      </c>
      <c r="Z422" s="12">
        <v>13</v>
      </c>
      <c r="AA422" s="13">
        <f t="shared" si="76"/>
        <v>65</v>
      </c>
      <c r="AB422" s="9">
        <f t="shared" si="77"/>
        <v>1.0522222221999999</v>
      </c>
      <c r="AC422" s="9">
        <f t="shared" si="73"/>
        <v>1.07</v>
      </c>
      <c r="AD422" s="9">
        <f t="shared" si="78"/>
        <v>1.07</v>
      </c>
      <c r="AE422" s="3">
        <f t="shared" si="81"/>
        <v>5</v>
      </c>
      <c r="AH422" s="9"/>
      <c r="AI422" s="1"/>
      <c r="AJ422" s="1"/>
      <c r="AK422" s="3"/>
      <c r="AL422" s="3"/>
      <c r="AM422" s="3"/>
      <c r="AQ422" s="3"/>
      <c r="AR422" s="3"/>
      <c r="AS422" s="3"/>
      <c r="AV422" s="3"/>
      <c r="AW422" s="3"/>
    </row>
    <row r="423" spans="1:49" x14ac:dyDescent="0.2">
      <c r="A423">
        <v>1696</v>
      </c>
      <c r="B423" t="s">
        <v>703</v>
      </c>
      <c r="C423" t="s">
        <v>178</v>
      </c>
      <c r="D423" s="7">
        <v>38705</v>
      </c>
      <c r="E423" t="s">
        <v>264</v>
      </c>
      <c r="F423" t="s">
        <v>23</v>
      </c>
      <c r="G423" t="s">
        <v>506</v>
      </c>
      <c r="H423" t="s">
        <v>479</v>
      </c>
      <c r="I423" t="s">
        <v>213</v>
      </c>
      <c r="J423" t="s">
        <v>704</v>
      </c>
      <c r="K423" t="s">
        <v>704</v>
      </c>
      <c r="L423">
        <v>0</v>
      </c>
      <c r="M423">
        <v>1.31</v>
      </c>
      <c r="N423">
        <v>1110</v>
      </c>
      <c r="O423" s="8">
        <f>VLOOKUP(N423,[1]Dettaglio!$B$9:$F$4144,5,FALSE)</f>
        <v>8731.7099999999991</v>
      </c>
      <c r="P423" s="19"/>
      <c r="Q423" s="42"/>
      <c r="R423" s="1">
        <f t="shared" si="72"/>
        <v>1.03725</v>
      </c>
      <c r="S423" s="1">
        <f t="shared" si="74"/>
        <v>1.07</v>
      </c>
      <c r="T423" s="1">
        <f t="shared" si="79"/>
        <v>1.07</v>
      </c>
      <c r="U423" s="3">
        <f t="shared" si="80"/>
        <v>5</v>
      </c>
      <c r="V423" s="10">
        <v>1</v>
      </c>
      <c r="W423" s="10">
        <v>32</v>
      </c>
      <c r="X423" s="11">
        <f t="shared" si="75"/>
        <v>160</v>
      </c>
      <c r="Z423" s="12">
        <v>13</v>
      </c>
      <c r="AA423" s="13">
        <f t="shared" si="76"/>
        <v>65</v>
      </c>
      <c r="AB423" s="9">
        <f t="shared" si="77"/>
        <v>1.0522222221999999</v>
      </c>
      <c r="AC423" s="9">
        <f t="shared" si="73"/>
        <v>1.0522222221999999</v>
      </c>
      <c r="AD423" s="9">
        <f t="shared" si="78"/>
        <v>1.0522222221999999</v>
      </c>
      <c r="AE423" s="3">
        <f t="shared" si="81"/>
        <v>5</v>
      </c>
      <c r="AH423" s="9"/>
      <c r="AI423" s="1"/>
      <c r="AJ423" s="1"/>
      <c r="AK423" s="3"/>
      <c r="AL423" s="3"/>
      <c r="AM423" s="3"/>
      <c r="AQ423" s="3"/>
      <c r="AR423" s="3"/>
      <c r="AS423" s="3"/>
      <c r="AV423" s="3"/>
      <c r="AW423" s="3"/>
    </row>
    <row r="424" spans="1:49" x14ac:dyDescent="0.2">
      <c r="A424">
        <v>1698</v>
      </c>
      <c r="B424" t="s">
        <v>31</v>
      </c>
      <c r="C424" t="s">
        <v>85</v>
      </c>
      <c r="D424" s="7">
        <v>38513</v>
      </c>
      <c r="E424" t="s">
        <v>264</v>
      </c>
      <c r="F424" t="s">
        <v>23</v>
      </c>
      <c r="G424" t="s">
        <v>506</v>
      </c>
      <c r="H424" t="s">
        <v>479</v>
      </c>
      <c r="I424" t="s">
        <v>213</v>
      </c>
      <c r="J424" t="s">
        <v>152</v>
      </c>
      <c r="K424" t="s">
        <v>267</v>
      </c>
      <c r="L424">
        <v>0</v>
      </c>
      <c r="M424">
        <v>5</v>
      </c>
      <c r="N424">
        <v>1697</v>
      </c>
      <c r="O424" s="8">
        <f>VLOOKUP(N424,[1]Dettaglio!$B$9:$F$4144,5,FALSE)</f>
        <v>0</v>
      </c>
      <c r="P424" s="19"/>
      <c r="Q424" s="42"/>
      <c r="R424" s="1">
        <f t="shared" si="72"/>
        <v>1.03725</v>
      </c>
      <c r="S424" s="1">
        <f t="shared" si="74"/>
        <v>1.07</v>
      </c>
      <c r="T424" s="1">
        <f t="shared" si="79"/>
        <v>1.07</v>
      </c>
      <c r="U424" s="3">
        <f t="shared" si="80"/>
        <v>5</v>
      </c>
      <c r="V424" s="10">
        <v>1</v>
      </c>
      <c r="W424" s="10">
        <v>32</v>
      </c>
      <c r="X424" s="11">
        <f t="shared" si="75"/>
        <v>160</v>
      </c>
      <c r="Z424" s="12">
        <v>13</v>
      </c>
      <c r="AA424" s="13">
        <f t="shared" si="76"/>
        <v>65</v>
      </c>
      <c r="AB424" s="9">
        <f t="shared" si="77"/>
        <v>1.0522222221999999</v>
      </c>
      <c r="AC424" s="9">
        <f t="shared" si="73"/>
        <v>1.07</v>
      </c>
      <c r="AD424" s="9">
        <f t="shared" si="78"/>
        <v>1.07</v>
      </c>
      <c r="AE424" s="3">
        <f t="shared" si="81"/>
        <v>5</v>
      </c>
      <c r="AH424" s="9"/>
      <c r="AI424" s="1"/>
      <c r="AJ424" s="1"/>
      <c r="AK424" s="3"/>
      <c r="AL424" s="3"/>
      <c r="AM424" s="3"/>
      <c r="AQ424" s="3"/>
      <c r="AR424" s="3"/>
      <c r="AS424" s="3"/>
      <c r="AV424" s="3"/>
      <c r="AW424" s="3"/>
    </row>
    <row r="425" spans="1:49" x14ac:dyDescent="0.2">
      <c r="A425">
        <v>1700</v>
      </c>
      <c r="B425" t="s">
        <v>705</v>
      </c>
      <c r="C425" t="s">
        <v>578</v>
      </c>
      <c r="D425" s="7">
        <v>38622</v>
      </c>
      <c r="E425" t="s">
        <v>264</v>
      </c>
      <c r="F425" t="s">
        <v>23</v>
      </c>
      <c r="G425" t="s">
        <v>506</v>
      </c>
      <c r="H425" t="s">
        <v>479</v>
      </c>
      <c r="I425" t="s">
        <v>213</v>
      </c>
      <c r="J425" t="s">
        <v>152</v>
      </c>
      <c r="K425" t="s">
        <v>267</v>
      </c>
      <c r="L425">
        <v>0</v>
      </c>
      <c r="M425">
        <v>5</v>
      </c>
      <c r="N425">
        <v>1699</v>
      </c>
      <c r="O425" s="8">
        <f>VLOOKUP(N425,[1]Dettaglio!$B$9:$F$4144,5,FALSE)</f>
        <v>0</v>
      </c>
      <c r="P425" s="19"/>
      <c r="Q425" s="42"/>
      <c r="R425" s="1">
        <f t="shared" si="72"/>
        <v>1.03725</v>
      </c>
      <c r="S425" s="1">
        <f t="shared" si="74"/>
        <v>1.07</v>
      </c>
      <c r="T425" s="1">
        <f t="shared" si="79"/>
        <v>1.07</v>
      </c>
      <c r="U425" s="3">
        <f t="shared" si="80"/>
        <v>5</v>
      </c>
      <c r="V425" s="10">
        <v>1</v>
      </c>
      <c r="W425" s="10">
        <v>32</v>
      </c>
      <c r="X425" s="11">
        <f t="shared" si="75"/>
        <v>160</v>
      </c>
      <c r="Z425" s="12">
        <v>13</v>
      </c>
      <c r="AA425" s="13">
        <f t="shared" si="76"/>
        <v>65</v>
      </c>
      <c r="AB425" s="9">
        <f t="shared" si="77"/>
        <v>1.0522222221999999</v>
      </c>
      <c r="AC425" s="9">
        <f t="shared" si="73"/>
        <v>1.07</v>
      </c>
      <c r="AD425" s="9">
        <f t="shared" si="78"/>
        <v>1.07</v>
      </c>
      <c r="AE425" s="3">
        <f t="shared" si="81"/>
        <v>5</v>
      </c>
      <c r="AH425" s="9"/>
      <c r="AI425" s="1"/>
      <c r="AJ425" s="1"/>
      <c r="AK425" s="3"/>
      <c r="AL425" s="3"/>
      <c r="AM425" s="3"/>
      <c r="AQ425" s="3"/>
      <c r="AR425" s="3"/>
      <c r="AS425" s="3"/>
      <c r="AV425" s="3"/>
      <c r="AW425" s="3"/>
    </row>
    <row r="426" spans="1:49" x14ac:dyDescent="0.2">
      <c r="A426">
        <v>1376</v>
      </c>
      <c r="B426" t="s">
        <v>141</v>
      </c>
      <c r="C426" t="s">
        <v>51</v>
      </c>
      <c r="D426" s="7">
        <v>38525</v>
      </c>
      <c r="E426" t="s">
        <v>264</v>
      </c>
      <c r="F426" t="s">
        <v>23</v>
      </c>
      <c r="G426" t="s">
        <v>506</v>
      </c>
      <c r="H426" t="s">
        <v>479</v>
      </c>
      <c r="I426" t="s">
        <v>213</v>
      </c>
      <c r="J426" t="s">
        <v>591</v>
      </c>
      <c r="K426" t="s">
        <v>591</v>
      </c>
      <c r="L426">
        <v>0</v>
      </c>
      <c r="M426">
        <v>1.1599999999999999</v>
      </c>
      <c r="N426">
        <v>1375</v>
      </c>
      <c r="O426" s="8">
        <f>VLOOKUP(N426,[1]Dettaglio!$B$9:$F$4144,5,FALSE)</f>
        <v>5760.07</v>
      </c>
      <c r="P426" s="19"/>
      <c r="Q426" s="42"/>
      <c r="R426" s="1">
        <f t="shared" si="72"/>
        <v>1.03725</v>
      </c>
      <c r="S426" s="1">
        <f t="shared" si="74"/>
        <v>1.07</v>
      </c>
      <c r="T426" s="1">
        <f t="shared" si="79"/>
        <v>1.07</v>
      </c>
      <c r="U426" s="3">
        <f t="shared" si="80"/>
        <v>5</v>
      </c>
      <c r="V426" s="10">
        <v>1</v>
      </c>
      <c r="W426" s="10">
        <v>32</v>
      </c>
      <c r="X426" s="11">
        <f t="shared" si="75"/>
        <v>160</v>
      </c>
      <c r="Z426" s="12">
        <v>13</v>
      </c>
      <c r="AA426" s="13">
        <f t="shared" si="76"/>
        <v>65</v>
      </c>
      <c r="AB426" s="9">
        <f t="shared" si="77"/>
        <v>1.0522222221999999</v>
      </c>
      <c r="AC426" s="9">
        <f t="shared" si="73"/>
        <v>1.0522222221999999</v>
      </c>
      <c r="AD426" s="9">
        <f t="shared" si="78"/>
        <v>1.0522222221999999</v>
      </c>
      <c r="AE426" s="3">
        <f t="shared" si="81"/>
        <v>5</v>
      </c>
      <c r="AH426" s="9"/>
      <c r="AI426" s="1"/>
      <c r="AJ426" s="1"/>
      <c r="AK426" s="3"/>
      <c r="AL426" s="3"/>
      <c r="AM426" s="3"/>
      <c r="AQ426" s="3"/>
      <c r="AR426" s="3"/>
      <c r="AS426" s="3"/>
      <c r="AV426" s="3"/>
      <c r="AW426" s="3"/>
    </row>
    <row r="427" spans="1:49" x14ac:dyDescent="0.2">
      <c r="A427">
        <v>36</v>
      </c>
      <c r="B427" t="s">
        <v>706</v>
      </c>
      <c r="C427" t="s">
        <v>707</v>
      </c>
      <c r="D427" s="7">
        <v>38665</v>
      </c>
      <c r="E427" t="s">
        <v>264</v>
      </c>
      <c r="F427" t="s">
        <v>23</v>
      </c>
      <c r="G427" t="s">
        <v>506</v>
      </c>
      <c r="H427" t="s">
        <v>479</v>
      </c>
      <c r="I427" t="s">
        <v>213</v>
      </c>
      <c r="J427" t="s">
        <v>152</v>
      </c>
      <c r="K427" t="s">
        <v>267</v>
      </c>
      <c r="L427">
        <v>0</v>
      </c>
      <c r="M427">
        <v>5</v>
      </c>
      <c r="N427">
        <v>35</v>
      </c>
      <c r="O427" s="8">
        <f>VLOOKUP(N427,[1]Dettaglio!$B$9:$F$4144,5,FALSE)</f>
        <v>0</v>
      </c>
      <c r="P427" s="19"/>
      <c r="Q427" s="42"/>
      <c r="R427" s="1">
        <f t="shared" si="72"/>
        <v>1.03725</v>
      </c>
      <c r="S427" s="1">
        <f t="shared" si="74"/>
        <v>1.07</v>
      </c>
      <c r="T427" s="1">
        <f t="shared" si="79"/>
        <v>1.07</v>
      </c>
      <c r="U427" s="3">
        <f t="shared" si="80"/>
        <v>5</v>
      </c>
      <c r="V427" s="10">
        <v>1</v>
      </c>
      <c r="W427" s="10">
        <v>32</v>
      </c>
      <c r="X427" s="11">
        <f t="shared" si="75"/>
        <v>160</v>
      </c>
      <c r="Z427" s="12">
        <v>13</v>
      </c>
      <c r="AA427" s="13">
        <f t="shared" si="76"/>
        <v>65</v>
      </c>
      <c r="AB427" s="9">
        <f t="shared" si="77"/>
        <v>1.0522222221999999</v>
      </c>
      <c r="AC427" s="9">
        <f t="shared" si="73"/>
        <v>1.07</v>
      </c>
      <c r="AD427" s="9">
        <f t="shared" si="78"/>
        <v>1.07</v>
      </c>
      <c r="AE427" s="3">
        <f t="shared" si="81"/>
        <v>5</v>
      </c>
      <c r="AH427" s="9"/>
      <c r="AI427" s="1"/>
      <c r="AJ427" s="1"/>
      <c r="AK427" s="3"/>
      <c r="AL427" s="3"/>
      <c r="AM427" s="3"/>
      <c r="AQ427" s="3"/>
      <c r="AR427" s="3"/>
      <c r="AS427" s="3"/>
      <c r="AV427" s="3"/>
      <c r="AW427" s="3"/>
    </row>
    <row r="428" spans="1:49" x14ac:dyDescent="0.2">
      <c r="A428">
        <v>1705</v>
      </c>
      <c r="B428" t="s">
        <v>708</v>
      </c>
      <c r="C428" t="s">
        <v>530</v>
      </c>
      <c r="D428" s="7">
        <v>38738</v>
      </c>
      <c r="E428" t="s">
        <v>264</v>
      </c>
      <c r="F428" t="s">
        <v>23</v>
      </c>
      <c r="G428" t="s">
        <v>506</v>
      </c>
      <c r="H428" t="s">
        <v>479</v>
      </c>
      <c r="I428" t="s">
        <v>213</v>
      </c>
      <c r="J428" t="s">
        <v>405</v>
      </c>
      <c r="K428" t="s">
        <v>405</v>
      </c>
      <c r="L428">
        <v>0</v>
      </c>
      <c r="M428">
        <v>2.1800000000000002</v>
      </c>
      <c r="N428">
        <v>1704</v>
      </c>
      <c r="O428" s="8">
        <f>VLOOKUP(N428,[1]Dettaglio!$B$9:$F$4144,5,FALSE)</f>
        <v>17695.54</v>
      </c>
      <c r="P428" s="19"/>
      <c r="Q428" s="42"/>
      <c r="R428" s="1">
        <f t="shared" si="72"/>
        <v>1.03725</v>
      </c>
      <c r="S428" s="1">
        <f t="shared" si="74"/>
        <v>1.07</v>
      </c>
      <c r="T428" s="1">
        <f t="shared" si="79"/>
        <v>1.07</v>
      </c>
      <c r="U428" s="3">
        <f t="shared" si="80"/>
        <v>5</v>
      </c>
      <c r="V428" s="10">
        <v>1</v>
      </c>
      <c r="W428" s="10">
        <v>32</v>
      </c>
      <c r="X428" s="11">
        <f t="shared" si="75"/>
        <v>160</v>
      </c>
      <c r="Z428" s="12">
        <v>13</v>
      </c>
      <c r="AA428" s="13">
        <f t="shared" si="76"/>
        <v>65</v>
      </c>
      <c r="AB428" s="9">
        <f t="shared" si="77"/>
        <v>1.0522222221999999</v>
      </c>
      <c r="AC428" s="9">
        <f t="shared" si="73"/>
        <v>1.0522222221999999</v>
      </c>
      <c r="AD428" s="9">
        <f t="shared" si="78"/>
        <v>1.0522222221999999</v>
      </c>
      <c r="AE428" s="3">
        <f t="shared" si="81"/>
        <v>5</v>
      </c>
      <c r="AH428" s="9"/>
      <c r="AI428" s="1"/>
      <c r="AJ428" s="1"/>
      <c r="AK428" s="3"/>
      <c r="AL428" s="3"/>
      <c r="AM428" s="3"/>
      <c r="AQ428" s="3"/>
      <c r="AR428" s="3"/>
      <c r="AS428" s="3"/>
      <c r="AV428" s="3"/>
      <c r="AW428" s="3"/>
    </row>
    <row r="429" spans="1:49" x14ac:dyDescent="0.2">
      <c r="A429">
        <v>1707</v>
      </c>
      <c r="B429" t="s">
        <v>517</v>
      </c>
      <c r="C429" t="s">
        <v>230</v>
      </c>
      <c r="D429" s="7">
        <v>38444</v>
      </c>
      <c r="E429" t="s">
        <v>264</v>
      </c>
      <c r="F429" t="s">
        <v>23</v>
      </c>
      <c r="G429" t="s">
        <v>506</v>
      </c>
      <c r="H429" t="s">
        <v>479</v>
      </c>
      <c r="I429" t="s">
        <v>213</v>
      </c>
      <c r="J429" t="s">
        <v>152</v>
      </c>
      <c r="K429" t="s">
        <v>267</v>
      </c>
      <c r="L429">
        <v>0</v>
      </c>
      <c r="M429">
        <v>5</v>
      </c>
      <c r="N429">
        <v>1706</v>
      </c>
      <c r="O429" s="8">
        <f>VLOOKUP(N429,[1]Dettaglio!$B$9:$F$4144,5,FALSE)</f>
        <v>0</v>
      </c>
      <c r="P429" s="19"/>
      <c r="Q429" s="42"/>
      <c r="R429" s="1">
        <f t="shared" si="72"/>
        <v>1.03725</v>
      </c>
      <c r="S429" s="1">
        <f t="shared" si="74"/>
        <v>1.07</v>
      </c>
      <c r="T429" s="1">
        <f t="shared" si="79"/>
        <v>1.07</v>
      </c>
      <c r="U429" s="3">
        <f t="shared" si="80"/>
        <v>5</v>
      </c>
      <c r="V429" s="10">
        <v>1</v>
      </c>
      <c r="W429" s="10">
        <v>32</v>
      </c>
      <c r="X429" s="11">
        <f t="shared" si="75"/>
        <v>160</v>
      </c>
      <c r="Z429" s="12">
        <v>13</v>
      </c>
      <c r="AA429" s="13">
        <f t="shared" si="76"/>
        <v>65</v>
      </c>
      <c r="AB429" s="9">
        <f t="shared" si="77"/>
        <v>1.0522222221999999</v>
      </c>
      <c r="AC429" s="9">
        <f t="shared" si="73"/>
        <v>1.07</v>
      </c>
      <c r="AD429" s="9">
        <f t="shared" si="78"/>
        <v>1.07</v>
      </c>
      <c r="AE429" s="3">
        <f t="shared" si="81"/>
        <v>5</v>
      </c>
      <c r="AH429" s="9"/>
      <c r="AI429" s="1"/>
      <c r="AJ429" s="1"/>
      <c r="AK429" s="3"/>
      <c r="AL429" s="3"/>
      <c r="AM429" s="3"/>
      <c r="AQ429" s="3"/>
      <c r="AR429" s="3"/>
      <c r="AS429" s="3"/>
      <c r="AV429" s="3"/>
      <c r="AW429" s="3"/>
    </row>
    <row r="430" spans="1:49" x14ac:dyDescent="0.2">
      <c r="A430">
        <v>1709</v>
      </c>
      <c r="B430" t="s">
        <v>565</v>
      </c>
      <c r="C430" t="s">
        <v>51</v>
      </c>
      <c r="D430" s="7">
        <v>38448</v>
      </c>
      <c r="E430" t="s">
        <v>264</v>
      </c>
      <c r="F430" t="s">
        <v>23</v>
      </c>
      <c r="G430" t="s">
        <v>506</v>
      </c>
      <c r="H430" t="s">
        <v>479</v>
      </c>
      <c r="I430" t="s">
        <v>213</v>
      </c>
      <c r="J430" t="s">
        <v>56</v>
      </c>
      <c r="K430" t="s">
        <v>56</v>
      </c>
      <c r="L430">
        <v>0</v>
      </c>
      <c r="M430">
        <v>1.54</v>
      </c>
      <c r="N430">
        <v>1708</v>
      </c>
      <c r="O430" s="8">
        <f>VLOOKUP(N430,[1]Dettaglio!$B$9:$F$4144,5,FALSE)</f>
        <v>11784.39</v>
      </c>
      <c r="P430" s="19"/>
      <c r="Q430" s="42"/>
      <c r="R430" s="1">
        <f t="shared" si="72"/>
        <v>1.03725</v>
      </c>
      <c r="S430" s="1">
        <f t="shared" si="74"/>
        <v>1.07</v>
      </c>
      <c r="T430" s="1">
        <f t="shared" si="79"/>
        <v>1.07</v>
      </c>
      <c r="U430" s="3">
        <f t="shared" si="80"/>
        <v>5</v>
      </c>
      <c r="V430" s="10">
        <v>1</v>
      </c>
      <c r="W430" s="10">
        <v>32</v>
      </c>
      <c r="X430" s="11">
        <f t="shared" si="75"/>
        <v>160</v>
      </c>
      <c r="Z430" s="12">
        <v>13</v>
      </c>
      <c r="AA430" s="13">
        <f t="shared" si="76"/>
        <v>65</v>
      </c>
      <c r="AB430" s="9">
        <f t="shared" si="77"/>
        <v>1.0522222221999999</v>
      </c>
      <c r="AC430" s="9">
        <f t="shared" si="73"/>
        <v>1.0522222221999999</v>
      </c>
      <c r="AD430" s="9">
        <f t="shared" si="78"/>
        <v>1.0522222221999999</v>
      </c>
      <c r="AE430" s="3">
        <f t="shared" si="81"/>
        <v>5</v>
      </c>
      <c r="AH430" s="9"/>
      <c r="AI430" s="1"/>
      <c r="AJ430" s="1"/>
      <c r="AK430" s="3"/>
      <c r="AL430" s="3"/>
      <c r="AM430" s="3"/>
      <c r="AQ430" s="3"/>
      <c r="AR430" s="3"/>
      <c r="AS430" s="3"/>
      <c r="AV430" s="3"/>
      <c r="AW430" s="3"/>
    </row>
    <row r="431" spans="1:49" x14ac:dyDescent="0.2">
      <c r="A431">
        <v>1711</v>
      </c>
      <c r="B431" t="s">
        <v>709</v>
      </c>
      <c r="C431" t="s">
        <v>74</v>
      </c>
      <c r="D431" s="7">
        <v>38462</v>
      </c>
      <c r="E431" t="s">
        <v>264</v>
      </c>
      <c r="F431" t="s">
        <v>23</v>
      </c>
      <c r="G431" t="s">
        <v>506</v>
      </c>
      <c r="H431" t="s">
        <v>479</v>
      </c>
      <c r="I431" t="s">
        <v>213</v>
      </c>
      <c r="J431" t="s">
        <v>152</v>
      </c>
      <c r="K431" t="s">
        <v>267</v>
      </c>
      <c r="L431">
        <v>0</v>
      </c>
      <c r="M431">
        <v>5</v>
      </c>
      <c r="N431">
        <v>1710</v>
      </c>
      <c r="O431" s="8">
        <f>VLOOKUP(N431,[1]Dettaglio!$B$9:$F$4144,5,FALSE)</f>
        <v>0</v>
      </c>
      <c r="P431" s="19"/>
      <c r="Q431" s="42"/>
      <c r="R431" s="1">
        <f t="shared" si="72"/>
        <v>1.03725</v>
      </c>
      <c r="S431" s="1">
        <f t="shared" si="74"/>
        <v>1.07</v>
      </c>
      <c r="T431" s="1">
        <f t="shared" si="79"/>
        <v>1.07</v>
      </c>
      <c r="U431" s="3">
        <f t="shared" si="80"/>
        <v>5</v>
      </c>
      <c r="V431" s="10">
        <v>1</v>
      </c>
      <c r="W431" s="10">
        <v>32</v>
      </c>
      <c r="X431" s="11">
        <f t="shared" si="75"/>
        <v>160</v>
      </c>
      <c r="Z431" s="12">
        <v>13</v>
      </c>
      <c r="AA431" s="13">
        <f t="shared" si="76"/>
        <v>65</v>
      </c>
      <c r="AB431" s="9">
        <f t="shared" si="77"/>
        <v>1.0522222221999999</v>
      </c>
      <c r="AC431" s="9">
        <f t="shared" si="73"/>
        <v>1.07</v>
      </c>
      <c r="AD431" s="9">
        <f t="shared" si="78"/>
        <v>1.07</v>
      </c>
      <c r="AE431" s="3">
        <f t="shared" si="81"/>
        <v>5</v>
      </c>
      <c r="AH431" s="9"/>
      <c r="AI431" s="1"/>
      <c r="AJ431" s="1"/>
      <c r="AK431" s="3"/>
      <c r="AL431" s="3"/>
      <c r="AM431" s="3"/>
      <c r="AQ431" s="3"/>
      <c r="AR431" s="3"/>
      <c r="AS431" s="3"/>
      <c r="AV431" s="3"/>
      <c r="AW431" s="3"/>
    </row>
    <row r="432" spans="1:49" x14ac:dyDescent="0.2">
      <c r="A432">
        <v>1713</v>
      </c>
      <c r="B432" t="s">
        <v>710</v>
      </c>
      <c r="C432" t="s">
        <v>41</v>
      </c>
      <c r="D432" s="7">
        <v>38689</v>
      </c>
      <c r="E432" t="s">
        <v>264</v>
      </c>
      <c r="F432" t="s">
        <v>23</v>
      </c>
      <c r="G432" t="s">
        <v>506</v>
      </c>
      <c r="H432" t="s">
        <v>479</v>
      </c>
      <c r="I432" t="s">
        <v>213</v>
      </c>
      <c r="J432" t="s">
        <v>711</v>
      </c>
      <c r="K432" t="s">
        <v>711</v>
      </c>
      <c r="L432">
        <v>0</v>
      </c>
      <c r="M432">
        <v>1.61</v>
      </c>
      <c r="N432">
        <v>1712</v>
      </c>
      <c r="O432" s="8">
        <f>VLOOKUP(N432,[1]Dettaglio!$B$9:$F$4144,5,FALSE)</f>
        <v>12504.51</v>
      </c>
      <c r="P432" s="19"/>
      <c r="Q432" s="42"/>
      <c r="R432" s="1">
        <f t="shared" si="72"/>
        <v>1.03725</v>
      </c>
      <c r="S432" s="1">
        <f t="shared" si="74"/>
        <v>1.07</v>
      </c>
      <c r="T432" s="1">
        <f t="shared" si="79"/>
        <v>1.07</v>
      </c>
      <c r="U432" s="3">
        <f t="shared" si="80"/>
        <v>5</v>
      </c>
      <c r="V432" s="10">
        <v>1</v>
      </c>
      <c r="W432" s="10">
        <v>32</v>
      </c>
      <c r="X432" s="11">
        <f t="shared" si="75"/>
        <v>160</v>
      </c>
      <c r="Z432" s="12">
        <v>13</v>
      </c>
      <c r="AA432" s="13">
        <f t="shared" si="76"/>
        <v>65</v>
      </c>
      <c r="AB432" s="9">
        <f t="shared" si="77"/>
        <v>1.0522222221999999</v>
      </c>
      <c r="AC432" s="9">
        <f t="shared" si="73"/>
        <v>1.0522222221999999</v>
      </c>
      <c r="AD432" s="9">
        <f t="shared" si="78"/>
        <v>1.0522222221999999</v>
      </c>
      <c r="AE432" s="3">
        <f t="shared" si="81"/>
        <v>5</v>
      </c>
      <c r="AH432" s="9"/>
      <c r="AI432" s="1"/>
      <c r="AJ432" s="1"/>
      <c r="AK432" s="3"/>
      <c r="AL432" s="3"/>
      <c r="AM432" s="3"/>
      <c r="AQ432" s="3"/>
      <c r="AR432" s="3"/>
      <c r="AS432" s="3"/>
      <c r="AV432" s="3"/>
      <c r="AW432" s="3"/>
    </row>
    <row r="433" spans="1:49" x14ac:dyDescent="0.2">
      <c r="A433">
        <v>1715</v>
      </c>
      <c r="B433" t="s">
        <v>712</v>
      </c>
      <c r="C433" t="s">
        <v>48</v>
      </c>
      <c r="D433" s="7">
        <v>38454</v>
      </c>
      <c r="E433" t="s">
        <v>264</v>
      </c>
      <c r="F433" t="s">
        <v>23</v>
      </c>
      <c r="G433" t="s">
        <v>506</v>
      </c>
      <c r="H433" t="s">
        <v>479</v>
      </c>
      <c r="I433" t="s">
        <v>213</v>
      </c>
      <c r="J433" t="s">
        <v>152</v>
      </c>
      <c r="K433" t="s">
        <v>267</v>
      </c>
      <c r="L433">
        <v>0</v>
      </c>
      <c r="M433">
        <v>5</v>
      </c>
      <c r="N433">
        <v>1714</v>
      </c>
      <c r="O433" s="8">
        <f>VLOOKUP(N433,[1]Dettaglio!$B$9:$F$4144,5,FALSE)</f>
        <v>0</v>
      </c>
      <c r="P433" s="19"/>
      <c r="Q433" s="42"/>
      <c r="R433" s="1">
        <f t="shared" si="72"/>
        <v>1.03725</v>
      </c>
      <c r="S433" s="1">
        <f t="shared" si="74"/>
        <v>1.07</v>
      </c>
      <c r="T433" s="1">
        <f t="shared" si="79"/>
        <v>1.07</v>
      </c>
      <c r="U433" s="3">
        <f t="shared" si="80"/>
        <v>5</v>
      </c>
      <c r="V433" s="10">
        <v>1</v>
      </c>
      <c r="W433" s="10">
        <v>32</v>
      </c>
      <c r="X433" s="11">
        <f t="shared" si="75"/>
        <v>160</v>
      </c>
      <c r="Z433" s="12">
        <v>13</v>
      </c>
      <c r="AA433" s="13">
        <f t="shared" si="76"/>
        <v>65</v>
      </c>
      <c r="AB433" s="9">
        <f t="shared" si="77"/>
        <v>1.0522222221999999</v>
      </c>
      <c r="AC433" s="9">
        <f t="shared" si="73"/>
        <v>1.07</v>
      </c>
      <c r="AD433" s="9">
        <f t="shared" si="78"/>
        <v>1.07</v>
      </c>
      <c r="AE433" s="3">
        <f t="shared" si="81"/>
        <v>5</v>
      </c>
      <c r="AH433" s="9"/>
      <c r="AI433" s="1"/>
      <c r="AJ433" s="1"/>
      <c r="AK433" s="3"/>
      <c r="AL433" s="3"/>
      <c r="AM433" s="3"/>
      <c r="AQ433" s="3"/>
      <c r="AR433" s="3"/>
      <c r="AS433" s="3"/>
      <c r="AV433" s="3"/>
      <c r="AW433" s="3"/>
    </row>
    <row r="434" spans="1:49" x14ac:dyDescent="0.2">
      <c r="A434">
        <v>2818</v>
      </c>
      <c r="B434" t="s">
        <v>504</v>
      </c>
      <c r="C434" t="s">
        <v>41</v>
      </c>
      <c r="D434" s="7">
        <v>37286</v>
      </c>
      <c r="E434" t="s">
        <v>264</v>
      </c>
      <c r="F434" t="s">
        <v>23</v>
      </c>
      <c r="G434" t="s">
        <v>506</v>
      </c>
      <c r="H434" t="s">
        <v>479</v>
      </c>
      <c r="I434" t="s">
        <v>213</v>
      </c>
      <c r="J434" t="s">
        <v>152</v>
      </c>
      <c r="K434" t="s">
        <v>267</v>
      </c>
      <c r="L434">
        <v>0</v>
      </c>
      <c r="M434">
        <v>5</v>
      </c>
      <c r="N434">
        <v>1389</v>
      </c>
      <c r="O434" s="8">
        <f>VLOOKUP(N434,[1]Dettaglio!$B$9:$F$4144,5,FALSE)</f>
        <v>0</v>
      </c>
      <c r="P434" s="19"/>
      <c r="Q434" s="42"/>
      <c r="R434" s="1">
        <f t="shared" si="72"/>
        <v>1.03725</v>
      </c>
      <c r="S434" s="1">
        <f t="shared" si="74"/>
        <v>1.07</v>
      </c>
      <c r="T434" s="1">
        <f t="shared" si="79"/>
        <v>1.07</v>
      </c>
      <c r="U434" s="3">
        <f t="shared" si="80"/>
        <v>5</v>
      </c>
      <c r="V434" s="10">
        <v>1</v>
      </c>
      <c r="W434" s="10">
        <v>32</v>
      </c>
      <c r="X434" s="11">
        <f t="shared" si="75"/>
        <v>160</v>
      </c>
      <c r="Z434" s="12">
        <v>13</v>
      </c>
      <c r="AA434" s="13">
        <f t="shared" si="76"/>
        <v>65</v>
      </c>
      <c r="AB434" s="9">
        <f t="shared" si="77"/>
        <v>1.0522222221999999</v>
      </c>
      <c r="AC434" s="9">
        <f t="shared" si="73"/>
        <v>1.07</v>
      </c>
      <c r="AD434" s="9">
        <f t="shared" si="78"/>
        <v>1.07</v>
      </c>
      <c r="AE434" s="3">
        <f t="shared" si="81"/>
        <v>5</v>
      </c>
      <c r="AH434" s="9"/>
      <c r="AI434" s="1"/>
      <c r="AJ434" s="1"/>
      <c r="AK434" s="3"/>
      <c r="AL434" s="3"/>
      <c r="AM434" s="3"/>
      <c r="AQ434" s="3"/>
      <c r="AR434" s="3"/>
      <c r="AS434" s="3"/>
      <c r="AV434" s="3"/>
      <c r="AW434" s="3"/>
    </row>
    <row r="435" spans="1:49" x14ac:dyDescent="0.2">
      <c r="A435">
        <v>4172</v>
      </c>
      <c r="B435" t="s">
        <v>572</v>
      </c>
      <c r="C435" t="s">
        <v>713</v>
      </c>
      <c r="D435" s="7">
        <v>38658</v>
      </c>
      <c r="E435" t="s">
        <v>264</v>
      </c>
      <c r="F435" t="s">
        <v>23</v>
      </c>
      <c r="G435" t="s">
        <v>506</v>
      </c>
      <c r="H435" t="s">
        <v>714</v>
      </c>
      <c r="I435" t="s">
        <v>213</v>
      </c>
      <c r="J435" t="s">
        <v>109</v>
      </c>
      <c r="K435" t="s">
        <v>109</v>
      </c>
      <c r="L435">
        <v>0</v>
      </c>
      <c r="M435">
        <v>1.0900000000000001</v>
      </c>
      <c r="N435">
        <v>4168</v>
      </c>
      <c r="O435" s="8">
        <f>VLOOKUP(N435,[1]Dettaglio!$B$9:$F$4144,5,FALSE)</f>
        <v>3844.57</v>
      </c>
      <c r="P435" s="19"/>
      <c r="Q435" s="42"/>
      <c r="R435" s="1">
        <f t="shared" si="72"/>
        <v>1.03725</v>
      </c>
      <c r="S435" s="1">
        <f t="shared" si="74"/>
        <v>1.07</v>
      </c>
      <c r="T435" s="1">
        <f t="shared" si="79"/>
        <v>1.07</v>
      </c>
      <c r="U435" s="3">
        <f t="shared" si="80"/>
        <v>5</v>
      </c>
      <c r="V435" s="10">
        <v>1</v>
      </c>
      <c r="W435" s="10">
        <v>32</v>
      </c>
      <c r="X435" s="11">
        <f t="shared" si="75"/>
        <v>160</v>
      </c>
      <c r="Z435" s="12">
        <v>13</v>
      </c>
      <c r="AA435" s="13">
        <f t="shared" si="76"/>
        <v>65</v>
      </c>
      <c r="AB435" s="9">
        <f t="shared" si="77"/>
        <v>1.0522222221999999</v>
      </c>
      <c r="AC435" s="9">
        <f t="shared" si="73"/>
        <v>1.0522222221999999</v>
      </c>
      <c r="AD435" s="9">
        <f t="shared" si="78"/>
        <v>1.0522222221999999</v>
      </c>
      <c r="AE435" s="3">
        <f t="shared" si="81"/>
        <v>5</v>
      </c>
      <c r="AH435" s="9"/>
      <c r="AI435" s="1"/>
      <c r="AJ435" s="1"/>
      <c r="AK435" s="3"/>
      <c r="AL435" s="3"/>
      <c r="AM435" s="3"/>
      <c r="AQ435" s="3"/>
      <c r="AR435" s="3"/>
      <c r="AS435" s="3"/>
      <c r="AV435" s="3"/>
      <c r="AW435" s="3"/>
    </row>
    <row r="436" spans="1:49" x14ac:dyDescent="0.2">
      <c r="A436">
        <v>1719</v>
      </c>
      <c r="B436" t="s">
        <v>349</v>
      </c>
      <c r="C436" t="s">
        <v>47</v>
      </c>
      <c r="D436" s="7">
        <v>38443</v>
      </c>
      <c r="E436" t="s">
        <v>264</v>
      </c>
      <c r="F436" t="s">
        <v>23</v>
      </c>
      <c r="G436" t="s">
        <v>506</v>
      </c>
      <c r="H436" t="s">
        <v>714</v>
      </c>
      <c r="I436" t="s">
        <v>213</v>
      </c>
      <c r="J436" t="s">
        <v>412</v>
      </c>
      <c r="K436" t="s">
        <v>412</v>
      </c>
      <c r="L436">
        <v>0</v>
      </c>
      <c r="M436">
        <v>1.36</v>
      </c>
      <c r="N436">
        <v>1718</v>
      </c>
      <c r="O436" s="8">
        <f>VLOOKUP(N436,[1]Dettaglio!$B$9:$F$4144,5,FALSE)</f>
        <v>9489.5499999999993</v>
      </c>
      <c r="P436" s="19"/>
      <c r="Q436" s="42"/>
      <c r="R436" s="1">
        <f t="shared" si="72"/>
        <v>1.03725</v>
      </c>
      <c r="S436" s="1">
        <f t="shared" si="74"/>
        <v>1.07</v>
      </c>
      <c r="T436" s="1">
        <f t="shared" si="79"/>
        <v>1.07</v>
      </c>
      <c r="U436" s="3">
        <f t="shared" si="80"/>
        <v>5</v>
      </c>
      <c r="V436" s="10">
        <v>1</v>
      </c>
      <c r="W436" s="10">
        <v>32</v>
      </c>
      <c r="X436" s="11">
        <f t="shared" si="75"/>
        <v>160</v>
      </c>
      <c r="Z436" s="12">
        <v>13</v>
      </c>
      <c r="AA436" s="13">
        <f t="shared" si="76"/>
        <v>65</v>
      </c>
      <c r="AB436" s="9">
        <f t="shared" si="77"/>
        <v>1.0522222221999999</v>
      </c>
      <c r="AC436" s="9">
        <f t="shared" si="73"/>
        <v>1.0522222221999999</v>
      </c>
      <c r="AD436" s="9">
        <f t="shared" si="78"/>
        <v>1.0522222221999999</v>
      </c>
      <c r="AE436" s="3">
        <f t="shared" si="81"/>
        <v>5</v>
      </c>
      <c r="AH436" s="9"/>
      <c r="AI436" s="1"/>
      <c r="AJ436" s="1"/>
      <c r="AK436" s="3"/>
      <c r="AL436" s="3"/>
      <c r="AM436" s="3"/>
      <c r="AQ436" s="3"/>
      <c r="AR436" s="3"/>
      <c r="AS436" s="3"/>
      <c r="AV436" s="3"/>
      <c r="AW436" s="3"/>
    </row>
    <row r="437" spans="1:49" x14ac:dyDescent="0.2">
      <c r="A437">
        <v>1720</v>
      </c>
      <c r="B437" t="s">
        <v>605</v>
      </c>
      <c r="C437" t="s">
        <v>39</v>
      </c>
      <c r="D437" s="7">
        <v>38532</v>
      </c>
      <c r="E437" t="s">
        <v>264</v>
      </c>
      <c r="F437" t="s">
        <v>23</v>
      </c>
      <c r="G437" t="s">
        <v>506</v>
      </c>
      <c r="H437" t="s">
        <v>714</v>
      </c>
      <c r="I437" t="s">
        <v>213</v>
      </c>
      <c r="J437" t="s">
        <v>152</v>
      </c>
      <c r="K437" t="s">
        <v>267</v>
      </c>
      <c r="L437">
        <v>0</v>
      </c>
      <c r="M437">
        <v>5</v>
      </c>
      <c r="N437">
        <v>1474</v>
      </c>
      <c r="O437" s="8">
        <f>VLOOKUP(N437,[1]Dettaglio!$B$9:$F$4144,5,FALSE)</f>
        <v>0</v>
      </c>
      <c r="P437" s="19"/>
      <c r="Q437" s="42"/>
      <c r="R437" s="1">
        <f t="shared" si="72"/>
        <v>1.03725</v>
      </c>
      <c r="S437" s="1">
        <f t="shared" si="74"/>
        <v>1.07</v>
      </c>
      <c r="T437" s="1">
        <f t="shared" si="79"/>
        <v>1.07</v>
      </c>
      <c r="U437" s="3">
        <f t="shared" si="80"/>
        <v>5</v>
      </c>
      <c r="V437" s="10">
        <v>1</v>
      </c>
      <c r="W437" s="10">
        <v>32</v>
      </c>
      <c r="X437" s="11">
        <f t="shared" si="75"/>
        <v>160</v>
      </c>
      <c r="Z437" s="12">
        <v>13</v>
      </c>
      <c r="AA437" s="13">
        <f t="shared" si="76"/>
        <v>65</v>
      </c>
      <c r="AB437" s="9">
        <f t="shared" si="77"/>
        <v>1.0522222221999999</v>
      </c>
      <c r="AC437" s="9">
        <f t="shared" si="73"/>
        <v>1.07</v>
      </c>
      <c r="AD437" s="9">
        <f t="shared" si="78"/>
        <v>1.07</v>
      </c>
      <c r="AE437" s="3">
        <f t="shared" si="81"/>
        <v>5</v>
      </c>
      <c r="AH437" s="9"/>
      <c r="AI437" s="1"/>
      <c r="AJ437" s="1"/>
      <c r="AK437" s="3"/>
      <c r="AL437" s="3"/>
      <c r="AM437" s="3"/>
      <c r="AQ437" s="3"/>
      <c r="AR437" s="3"/>
      <c r="AS437" s="3"/>
      <c r="AV437" s="3"/>
      <c r="AW437" s="3"/>
    </row>
    <row r="438" spans="1:49" x14ac:dyDescent="0.2">
      <c r="A438">
        <v>1722</v>
      </c>
      <c r="B438" t="s">
        <v>715</v>
      </c>
      <c r="C438" t="s">
        <v>716</v>
      </c>
      <c r="D438" s="7">
        <v>38410</v>
      </c>
      <c r="E438" t="s">
        <v>264</v>
      </c>
      <c r="F438" t="s">
        <v>23</v>
      </c>
      <c r="G438" t="s">
        <v>506</v>
      </c>
      <c r="H438" t="s">
        <v>714</v>
      </c>
      <c r="I438" t="s">
        <v>213</v>
      </c>
      <c r="J438" t="s">
        <v>152</v>
      </c>
      <c r="K438" t="s">
        <v>267</v>
      </c>
      <c r="L438">
        <v>0</v>
      </c>
      <c r="M438">
        <v>5</v>
      </c>
      <c r="N438">
        <v>1721</v>
      </c>
      <c r="O438" s="8">
        <f>VLOOKUP(N438,[1]Dettaglio!$B$9:$F$4144,5,FALSE)</f>
        <v>16306.33</v>
      </c>
      <c r="P438" s="19"/>
      <c r="Q438" s="42"/>
      <c r="R438" s="1">
        <f t="shared" si="72"/>
        <v>1.03725</v>
      </c>
      <c r="S438" s="1">
        <f t="shared" si="74"/>
        <v>1.07</v>
      </c>
      <c r="T438" s="1">
        <f t="shared" si="79"/>
        <v>1.07</v>
      </c>
      <c r="U438" s="3">
        <f t="shared" si="80"/>
        <v>5</v>
      </c>
      <c r="V438" s="10">
        <v>1</v>
      </c>
      <c r="W438" s="10">
        <v>32</v>
      </c>
      <c r="X438" s="11">
        <f t="shared" si="75"/>
        <v>160</v>
      </c>
      <c r="Z438" s="12">
        <v>13</v>
      </c>
      <c r="AA438" s="13">
        <f t="shared" si="76"/>
        <v>65</v>
      </c>
      <c r="AB438" s="9">
        <f t="shared" si="77"/>
        <v>1.0522222221999999</v>
      </c>
      <c r="AC438" s="9">
        <f t="shared" si="73"/>
        <v>1.0522222221999999</v>
      </c>
      <c r="AD438" s="9">
        <f t="shared" si="78"/>
        <v>1.0522222221999999</v>
      </c>
      <c r="AE438" s="3">
        <f t="shared" si="81"/>
        <v>5</v>
      </c>
      <c r="AH438" s="9"/>
      <c r="AI438" s="1"/>
      <c r="AJ438" s="1"/>
      <c r="AK438" s="3"/>
      <c r="AL438" s="3"/>
      <c r="AM438" s="3"/>
      <c r="AQ438" s="3"/>
      <c r="AR438" s="3"/>
      <c r="AS438" s="3"/>
      <c r="AV438" s="3"/>
      <c r="AW438" s="3"/>
    </row>
    <row r="439" spans="1:49" x14ac:dyDescent="0.2">
      <c r="A439">
        <v>1724</v>
      </c>
      <c r="B439" t="s">
        <v>507</v>
      </c>
      <c r="C439" t="s">
        <v>110</v>
      </c>
      <c r="D439" s="7">
        <v>38603</v>
      </c>
      <c r="E439" t="s">
        <v>264</v>
      </c>
      <c r="F439" t="s">
        <v>23</v>
      </c>
      <c r="G439" t="s">
        <v>506</v>
      </c>
      <c r="H439" t="s">
        <v>714</v>
      </c>
      <c r="I439" t="s">
        <v>213</v>
      </c>
      <c r="J439" t="s">
        <v>94</v>
      </c>
      <c r="K439" t="s">
        <v>94</v>
      </c>
      <c r="L439">
        <v>0</v>
      </c>
      <c r="M439">
        <v>1.33</v>
      </c>
      <c r="N439">
        <v>1723</v>
      </c>
      <c r="O439" s="8">
        <f>VLOOKUP(N439,[1]Dettaglio!$B$9:$F$4144,5,FALSE)</f>
        <v>8915.7900000000009</v>
      </c>
      <c r="P439" s="19"/>
      <c r="Q439" s="42"/>
      <c r="R439" s="1">
        <f t="shared" si="72"/>
        <v>1.03725</v>
      </c>
      <c r="S439" s="1">
        <f t="shared" si="74"/>
        <v>1.07</v>
      </c>
      <c r="T439" s="1">
        <f t="shared" si="79"/>
        <v>1.07</v>
      </c>
      <c r="U439" s="3">
        <f t="shared" si="80"/>
        <v>5</v>
      </c>
      <c r="V439" s="10">
        <v>1</v>
      </c>
      <c r="W439" s="10">
        <v>32</v>
      </c>
      <c r="X439" s="11">
        <f t="shared" si="75"/>
        <v>160</v>
      </c>
      <c r="Z439" s="12">
        <v>13</v>
      </c>
      <c r="AA439" s="13">
        <f t="shared" si="76"/>
        <v>65</v>
      </c>
      <c r="AB439" s="9">
        <f t="shared" si="77"/>
        <v>1.0522222221999999</v>
      </c>
      <c r="AC439" s="9">
        <f t="shared" si="73"/>
        <v>1.0522222221999999</v>
      </c>
      <c r="AD439" s="9">
        <f t="shared" si="78"/>
        <v>1.0522222221999999</v>
      </c>
      <c r="AE439" s="3">
        <f t="shared" si="81"/>
        <v>5</v>
      </c>
      <c r="AH439" s="9"/>
      <c r="AI439" s="1"/>
      <c r="AJ439" s="1"/>
      <c r="AK439" s="3"/>
      <c r="AL439" s="3"/>
      <c r="AM439" s="3"/>
      <c r="AQ439" s="3"/>
      <c r="AR439" s="3"/>
      <c r="AS439" s="3"/>
      <c r="AV439" s="3"/>
      <c r="AW439" s="3"/>
    </row>
    <row r="440" spans="1:49" x14ac:dyDescent="0.2">
      <c r="A440">
        <v>1726</v>
      </c>
      <c r="B440" t="s">
        <v>717</v>
      </c>
      <c r="C440" t="s">
        <v>718</v>
      </c>
      <c r="D440" s="7">
        <v>38531</v>
      </c>
      <c r="E440" t="s">
        <v>264</v>
      </c>
      <c r="F440" t="s">
        <v>23</v>
      </c>
      <c r="G440" t="s">
        <v>506</v>
      </c>
      <c r="H440" t="s">
        <v>714</v>
      </c>
      <c r="I440" t="s">
        <v>213</v>
      </c>
      <c r="J440" t="s">
        <v>152</v>
      </c>
      <c r="K440" t="s">
        <v>267</v>
      </c>
      <c r="L440">
        <v>0</v>
      </c>
      <c r="M440">
        <v>5</v>
      </c>
      <c r="N440">
        <v>1725</v>
      </c>
      <c r="O440" s="8">
        <f>VLOOKUP(N440,[1]Dettaglio!$B$9:$F$4144,5,FALSE)</f>
        <v>0</v>
      </c>
      <c r="P440" s="19"/>
      <c r="Q440" s="42"/>
      <c r="R440" s="1">
        <f t="shared" si="72"/>
        <v>1.03725</v>
      </c>
      <c r="S440" s="1">
        <f t="shared" si="74"/>
        <v>1.07</v>
      </c>
      <c r="T440" s="1">
        <f t="shared" si="79"/>
        <v>1.07</v>
      </c>
      <c r="U440" s="3">
        <f t="shared" si="80"/>
        <v>5</v>
      </c>
      <c r="V440" s="10">
        <v>1</v>
      </c>
      <c r="W440" s="10">
        <v>32</v>
      </c>
      <c r="X440" s="11">
        <f t="shared" si="75"/>
        <v>160</v>
      </c>
      <c r="Z440" s="12">
        <v>13</v>
      </c>
      <c r="AA440" s="13">
        <f t="shared" si="76"/>
        <v>65</v>
      </c>
      <c r="AB440" s="9">
        <f t="shared" si="77"/>
        <v>1.0522222221999999</v>
      </c>
      <c r="AC440" s="9">
        <f t="shared" si="73"/>
        <v>1.07</v>
      </c>
      <c r="AD440" s="9">
        <f t="shared" si="78"/>
        <v>1.07</v>
      </c>
      <c r="AE440" s="3">
        <f t="shared" si="81"/>
        <v>5</v>
      </c>
      <c r="AH440" s="9"/>
      <c r="AI440" s="1"/>
      <c r="AJ440" s="1"/>
      <c r="AK440" s="3"/>
      <c r="AL440" s="3"/>
      <c r="AM440" s="3"/>
      <c r="AQ440" s="3"/>
      <c r="AR440" s="3"/>
      <c r="AS440" s="3"/>
      <c r="AV440" s="3"/>
      <c r="AW440" s="3"/>
    </row>
    <row r="441" spans="1:49" x14ac:dyDescent="0.2">
      <c r="A441">
        <v>1729</v>
      </c>
      <c r="B441" t="s">
        <v>268</v>
      </c>
      <c r="C441" t="s">
        <v>421</v>
      </c>
      <c r="D441" s="7">
        <v>38510</v>
      </c>
      <c r="E441" t="s">
        <v>264</v>
      </c>
      <c r="F441" t="s">
        <v>23</v>
      </c>
      <c r="G441" t="s">
        <v>506</v>
      </c>
      <c r="H441" t="s">
        <v>714</v>
      </c>
      <c r="I441" t="s">
        <v>213</v>
      </c>
      <c r="J441" t="s">
        <v>152</v>
      </c>
      <c r="K441" t="s">
        <v>267</v>
      </c>
      <c r="L441">
        <v>0</v>
      </c>
      <c r="M441">
        <v>5</v>
      </c>
      <c r="N441">
        <v>1728</v>
      </c>
      <c r="O441" s="8">
        <f>VLOOKUP(N441,[1]Dettaglio!$B$9:$F$4144,5,FALSE)</f>
        <v>0</v>
      </c>
      <c r="P441" s="19"/>
      <c r="Q441" s="42"/>
      <c r="R441" s="1">
        <f t="shared" si="72"/>
        <v>1.03725</v>
      </c>
      <c r="S441" s="1">
        <f t="shared" si="74"/>
        <v>1.07</v>
      </c>
      <c r="T441" s="1">
        <f t="shared" si="79"/>
        <v>1.07</v>
      </c>
      <c r="U441" s="3">
        <f t="shared" si="80"/>
        <v>5</v>
      </c>
      <c r="V441" s="10">
        <v>1</v>
      </c>
      <c r="W441" s="10">
        <v>32</v>
      </c>
      <c r="X441" s="11">
        <f t="shared" si="75"/>
        <v>160</v>
      </c>
      <c r="Z441" s="12">
        <v>13</v>
      </c>
      <c r="AA441" s="13">
        <f t="shared" si="76"/>
        <v>65</v>
      </c>
      <c r="AB441" s="9">
        <f t="shared" si="77"/>
        <v>1.0522222221999999</v>
      </c>
      <c r="AC441" s="9">
        <f t="shared" si="73"/>
        <v>1.07</v>
      </c>
      <c r="AD441" s="9">
        <f t="shared" si="78"/>
        <v>1.07</v>
      </c>
      <c r="AE441" s="3">
        <f t="shared" si="81"/>
        <v>5</v>
      </c>
      <c r="AH441" s="9"/>
      <c r="AI441" s="1"/>
      <c r="AJ441" s="1"/>
      <c r="AK441" s="3"/>
      <c r="AL441" s="3"/>
      <c r="AM441" s="3"/>
      <c r="AQ441" s="3"/>
      <c r="AR441" s="3"/>
      <c r="AS441" s="3"/>
      <c r="AV441" s="3"/>
      <c r="AW441" s="3"/>
    </row>
    <row r="442" spans="1:49" x14ac:dyDescent="0.2">
      <c r="A442">
        <v>1734</v>
      </c>
      <c r="B442" t="s">
        <v>719</v>
      </c>
      <c r="C442" t="s">
        <v>651</v>
      </c>
      <c r="D442" s="7">
        <v>38617</v>
      </c>
      <c r="E442" t="s">
        <v>264</v>
      </c>
      <c r="F442" t="s">
        <v>23</v>
      </c>
      <c r="G442" t="s">
        <v>506</v>
      </c>
      <c r="H442" t="s">
        <v>714</v>
      </c>
      <c r="I442" t="s">
        <v>213</v>
      </c>
      <c r="J442" t="s">
        <v>189</v>
      </c>
      <c r="K442" t="s">
        <v>304</v>
      </c>
      <c r="L442">
        <v>0</v>
      </c>
      <c r="M442">
        <v>1.07</v>
      </c>
      <c r="N442">
        <v>1733</v>
      </c>
      <c r="O442" s="8">
        <f>VLOOKUP(N442,[1]Dettaglio!$B$9:$F$4144,5,FALSE)</f>
        <v>2663.87</v>
      </c>
      <c r="P442" s="19"/>
      <c r="Q442" s="42"/>
      <c r="R442" s="1">
        <f t="shared" si="72"/>
        <v>1.03725</v>
      </c>
      <c r="S442" s="1">
        <f t="shared" si="74"/>
        <v>1.07</v>
      </c>
      <c r="T442" s="1">
        <f t="shared" si="79"/>
        <v>1.07</v>
      </c>
      <c r="U442" s="3">
        <f t="shared" si="80"/>
        <v>5</v>
      </c>
      <c r="V442" s="10">
        <v>1</v>
      </c>
      <c r="W442" s="10">
        <v>32</v>
      </c>
      <c r="X442" s="11">
        <f t="shared" si="75"/>
        <v>160</v>
      </c>
      <c r="Z442" s="12">
        <v>13</v>
      </c>
      <c r="AA442" s="13">
        <f t="shared" si="76"/>
        <v>65</v>
      </c>
      <c r="AB442" s="9">
        <f t="shared" si="77"/>
        <v>1.0522222221999999</v>
      </c>
      <c r="AC442" s="9">
        <f t="shared" si="73"/>
        <v>1.07</v>
      </c>
      <c r="AD442" s="9">
        <f t="shared" si="78"/>
        <v>1.07</v>
      </c>
      <c r="AE442" s="3">
        <f t="shared" si="81"/>
        <v>5</v>
      </c>
      <c r="AH442" s="9"/>
      <c r="AI442" s="1"/>
      <c r="AJ442" s="1"/>
      <c r="AK442" s="3"/>
      <c r="AL442" s="3"/>
      <c r="AM442" s="3"/>
      <c r="AQ442" s="3"/>
      <c r="AR442" s="3"/>
      <c r="AS442" s="3"/>
      <c r="AV442" s="3"/>
      <c r="AW442" s="3"/>
    </row>
    <row r="443" spans="1:49" x14ac:dyDescent="0.2">
      <c r="A443">
        <v>1736</v>
      </c>
      <c r="B443" t="s">
        <v>720</v>
      </c>
      <c r="C443" t="s">
        <v>26</v>
      </c>
      <c r="D443" s="7">
        <v>38448</v>
      </c>
      <c r="E443" t="s">
        <v>264</v>
      </c>
      <c r="F443" t="s">
        <v>23</v>
      </c>
      <c r="G443" t="s">
        <v>506</v>
      </c>
      <c r="H443" t="s">
        <v>714</v>
      </c>
      <c r="I443" t="s">
        <v>213</v>
      </c>
      <c r="J443" t="s">
        <v>189</v>
      </c>
      <c r="K443" t="s">
        <v>304</v>
      </c>
      <c r="L443">
        <v>0</v>
      </c>
      <c r="M443">
        <v>1.07</v>
      </c>
      <c r="N443">
        <v>1735</v>
      </c>
      <c r="O443" s="8">
        <f>VLOOKUP(N443,[1]Dettaglio!$B$9:$F$4144,5,FALSE)</f>
        <v>2344.7199999999998</v>
      </c>
      <c r="P443" s="19"/>
      <c r="Q443" s="42"/>
      <c r="R443" s="1">
        <f t="shared" si="72"/>
        <v>1.03725</v>
      </c>
      <c r="S443" s="1">
        <f t="shared" si="74"/>
        <v>1.07</v>
      </c>
      <c r="T443" s="1">
        <f t="shared" si="79"/>
        <v>1.07</v>
      </c>
      <c r="U443" s="3">
        <f t="shared" si="80"/>
        <v>5</v>
      </c>
      <c r="V443" s="10">
        <v>1</v>
      </c>
      <c r="W443" s="10">
        <v>32</v>
      </c>
      <c r="X443" s="11">
        <f t="shared" si="75"/>
        <v>160</v>
      </c>
      <c r="Z443" s="12">
        <v>13</v>
      </c>
      <c r="AA443" s="13">
        <f t="shared" si="76"/>
        <v>65</v>
      </c>
      <c r="AB443" s="9">
        <f t="shared" si="77"/>
        <v>1.0522222221999999</v>
      </c>
      <c r="AC443" s="9">
        <f t="shared" si="73"/>
        <v>1.07</v>
      </c>
      <c r="AD443" s="9">
        <f t="shared" si="78"/>
        <v>1.07</v>
      </c>
      <c r="AE443" s="3">
        <f t="shared" si="81"/>
        <v>5</v>
      </c>
      <c r="AH443" s="9"/>
      <c r="AI443" s="1"/>
      <c r="AJ443" s="1"/>
      <c r="AK443" s="3"/>
      <c r="AL443" s="3"/>
      <c r="AM443" s="3"/>
      <c r="AQ443" s="3"/>
      <c r="AR443" s="3"/>
      <c r="AS443" s="3"/>
      <c r="AV443" s="3"/>
      <c r="AW443" s="3"/>
    </row>
    <row r="444" spans="1:49" x14ac:dyDescent="0.2">
      <c r="A444">
        <v>1738</v>
      </c>
      <c r="B444" t="s">
        <v>721</v>
      </c>
      <c r="C444" t="s">
        <v>722</v>
      </c>
      <c r="D444" s="7">
        <v>38610</v>
      </c>
      <c r="E444" t="s">
        <v>264</v>
      </c>
      <c r="F444" t="s">
        <v>23</v>
      </c>
      <c r="G444" t="s">
        <v>506</v>
      </c>
      <c r="H444" t="s">
        <v>714</v>
      </c>
      <c r="I444" t="s">
        <v>213</v>
      </c>
      <c r="J444" t="s">
        <v>152</v>
      </c>
      <c r="K444" t="s">
        <v>267</v>
      </c>
      <c r="L444">
        <v>0</v>
      </c>
      <c r="M444">
        <v>5</v>
      </c>
      <c r="N444">
        <v>1737</v>
      </c>
      <c r="O444" s="8">
        <f>VLOOKUP(N444,[1]Dettaglio!$B$9:$F$4144,5,FALSE)</f>
        <v>0</v>
      </c>
      <c r="P444" s="19"/>
      <c r="Q444" s="42"/>
      <c r="R444" s="1">
        <f t="shared" si="72"/>
        <v>1.03725</v>
      </c>
      <c r="S444" s="1">
        <f t="shared" si="74"/>
        <v>1.07</v>
      </c>
      <c r="T444" s="1">
        <f t="shared" si="79"/>
        <v>1.07</v>
      </c>
      <c r="U444" s="3">
        <f t="shared" si="80"/>
        <v>5</v>
      </c>
      <c r="V444" s="10">
        <v>1</v>
      </c>
      <c r="W444" s="10">
        <v>32</v>
      </c>
      <c r="X444" s="11">
        <f t="shared" si="75"/>
        <v>160</v>
      </c>
      <c r="Z444" s="12">
        <v>13</v>
      </c>
      <c r="AA444" s="13">
        <f t="shared" si="76"/>
        <v>65</v>
      </c>
      <c r="AB444" s="9">
        <f t="shared" si="77"/>
        <v>1.0522222221999999</v>
      </c>
      <c r="AC444" s="9">
        <f t="shared" si="73"/>
        <v>1.07</v>
      </c>
      <c r="AD444" s="9">
        <f t="shared" si="78"/>
        <v>1.07</v>
      </c>
      <c r="AE444" s="3">
        <f t="shared" si="81"/>
        <v>5</v>
      </c>
      <c r="AH444" s="9"/>
      <c r="AI444" s="1"/>
      <c r="AJ444" s="1"/>
      <c r="AK444" s="3"/>
      <c r="AL444" s="3"/>
      <c r="AM444" s="3"/>
      <c r="AQ444" s="3"/>
      <c r="AR444" s="3"/>
      <c r="AS444" s="3"/>
      <c r="AV444" s="3"/>
      <c r="AW444" s="3"/>
    </row>
    <row r="445" spans="1:49" x14ac:dyDescent="0.2">
      <c r="A445">
        <v>1742</v>
      </c>
      <c r="B445" t="s">
        <v>723</v>
      </c>
      <c r="C445" t="s">
        <v>724</v>
      </c>
      <c r="D445" s="7">
        <v>38460</v>
      </c>
      <c r="E445" t="s">
        <v>264</v>
      </c>
      <c r="F445" t="s">
        <v>23</v>
      </c>
      <c r="G445" t="s">
        <v>506</v>
      </c>
      <c r="H445" t="s">
        <v>714</v>
      </c>
      <c r="I445" t="s">
        <v>213</v>
      </c>
      <c r="J445" t="s">
        <v>152</v>
      </c>
      <c r="K445" t="s">
        <v>267</v>
      </c>
      <c r="L445">
        <v>0</v>
      </c>
      <c r="M445">
        <v>5</v>
      </c>
      <c r="N445">
        <v>1741</v>
      </c>
      <c r="O445" s="8">
        <f>VLOOKUP(N445,[1]Dettaglio!$B$9:$F$4144,5,FALSE)</f>
        <v>0</v>
      </c>
      <c r="P445" s="19"/>
      <c r="Q445" s="42"/>
      <c r="R445" s="1">
        <f t="shared" si="72"/>
        <v>1.03725</v>
      </c>
      <c r="S445" s="1">
        <f t="shared" si="74"/>
        <v>1.07</v>
      </c>
      <c r="T445" s="1">
        <f t="shared" si="79"/>
        <v>1.07</v>
      </c>
      <c r="U445" s="3">
        <f t="shared" si="80"/>
        <v>5</v>
      </c>
      <c r="V445" s="10">
        <v>1</v>
      </c>
      <c r="W445" s="10">
        <v>32</v>
      </c>
      <c r="X445" s="11">
        <f t="shared" si="75"/>
        <v>160</v>
      </c>
      <c r="Z445" s="12">
        <v>13</v>
      </c>
      <c r="AA445" s="13">
        <f t="shared" si="76"/>
        <v>65</v>
      </c>
      <c r="AB445" s="9">
        <f t="shared" si="77"/>
        <v>1.0522222221999999</v>
      </c>
      <c r="AC445" s="9">
        <f t="shared" si="73"/>
        <v>1.07</v>
      </c>
      <c r="AD445" s="9">
        <f t="shared" si="78"/>
        <v>1.07</v>
      </c>
      <c r="AE445" s="3">
        <f t="shared" si="81"/>
        <v>5</v>
      </c>
      <c r="AH445" s="9"/>
      <c r="AI445" s="1"/>
      <c r="AJ445" s="1"/>
      <c r="AK445" s="3"/>
      <c r="AL445" s="3"/>
      <c r="AM445" s="3"/>
      <c r="AQ445" s="3"/>
      <c r="AR445" s="3"/>
      <c r="AS445" s="3"/>
      <c r="AV445" s="3"/>
      <c r="AW445" s="3"/>
    </row>
    <row r="446" spans="1:49" x14ac:dyDescent="0.2">
      <c r="A446">
        <v>1744</v>
      </c>
      <c r="B446" t="s">
        <v>725</v>
      </c>
      <c r="C446" t="s">
        <v>96</v>
      </c>
      <c r="D446" s="7">
        <v>38403</v>
      </c>
      <c r="E446" t="s">
        <v>264</v>
      </c>
      <c r="F446" t="s">
        <v>23</v>
      </c>
      <c r="G446" t="s">
        <v>506</v>
      </c>
      <c r="H446" t="s">
        <v>714</v>
      </c>
      <c r="I446" t="s">
        <v>213</v>
      </c>
      <c r="J446" t="s">
        <v>152</v>
      </c>
      <c r="K446" t="s">
        <v>267</v>
      </c>
      <c r="L446">
        <v>0</v>
      </c>
      <c r="M446">
        <v>5</v>
      </c>
      <c r="N446">
        <v>1743</v>
      </c>
      <c r="O446" s="8">
        <f>VLOOKUP(N446,[1]Dettaglio!$B$9:$F$4144,5,FALSE)</f>
        <v>0</v>
      </c>
      <c r="P446" s="19"/>
      <c r="Q446" s="42"/>
      <c r="R446" s="1">
        <f t="shared" si="72"/>
        <v>1.03725</v>
      </c>
      <c r="S446" s="1">
        <f t="shared" si="74"/>
        <v>1.07</v>
      </c>
      <c r="T446" s="1">
        <f t="shared" si="79"/>
        <v>1.07</v>
      </c>
      <c r="U446" s="3">
        <f t="shared" si="80"/>
        <v>5</v>
      </c>
      <c r="V446" s="10">
        <v>1</v>
      </c>
      <c r="W446" s="10">
        <v>32</v>
      </c>
      <c r="X446" s="11">
        <f t="shared" si="75"/>
        <v>160</v>
      </c>
      <c r="Z446" s="12">
        <v>13</v>
      </c>
      <c r="AA446" s="13">
        <f t="shared" si="76"/>
        <v>65</v>
      </c>
      <c r="AB446" s="9">
        <f t="shared" si="77"/>
        <v>1.0522222221999999</v>
      </c>
      <c r="AC446" s="9">
        <f t="shared" si="73"/>
        <v>1.07</v>
      </c>
      <c r="AD446" s="9">
        <f t="shared" si="78"/>
        <v>1.07</v>
      </c>
      <c r="AE446" s="3">
        <f t="shared" si="81"/>
        <v>5</v>
      </c>
      <c r="AH446" s="9"/>
      <c r="AI446" s="1"/>
      <c r="AJ446" s="1"/>
      <c r="AK446" s="3"/>
      <c r="AL446" s="3"/>
      <c r="AM446" s="3"/>
      <c r="AQ446" s="3"/>
      <c r="AR446" s="3"/>
      <c r="AS446" s="3"/>
      <c r="AV446" s="3"/>
      <c r="AW446" s="3"/>
    </row>
    <row r="447" spans="1:49" x14ac:dyDescent="0.2">
      <c r="A447">
        <v>1746</v>
      </c>
      <c r="B447" t="s">
        <v>726</v>
      </c>
      <c r="C447" t="s">
        <v>203</v>
      </c>
      <c r="D447" s="7">
        <v>38643</v>
      </c>
      <c r="E447" t="s">
        <v>264</v>
      </c>
      <c r="F447" t="s">
        <v>23</v>
      </c>
      <c r="G447" t="s">
        <v>506</v>
      </c>
      <c r="H447" t="s">
        <v>714</v>
      </c>
      <c r="I447" t="s">
        <v>213</v>
      </c>
      <c r="J447" t="s">
        <v>152</v>
      </c>
      <c r="K447" t="s">
        <v>267</v>
      </c>
      <c r="L447">
        <v>0</v>
      </c>
      <c r="M447">
        <v>5</v>
      </c>
      <c r="N447">
        <v>1745</v>
      </c>
      <c r="O447" s="8">
        <f>VLOOKUP(N447,[1]Dettaglio!$B$9:$F$4144,5,FALSE)</f>
        <v>0</v>
      </c>
      <c r="P447" s="19"/>
      <c r="Q447" s="42"/>
      <c r="R447" s="1">
        <f t="shared" si="72"/>
        <v>1.03725</v>
      </c>
      <c r="S447" s="1">
        <f t="shared" si="74"/>
        <v>1.07</v>
      </c>
      <c r="T447" s="1">
        <f t="shared" si="79"/>
        <v>1.07</v>
      </c>
      <c r="U447" s="3">
        <f t="shared" si="80"/>
        <v>5</v>
      </c>
      <c r="V447" s="10">
        <v>1</v>
      </c>
      <c r="W447" s="10">
        <v>32</v>
      </c>
      <c r="X447" s="11">
        <f t="shared" si="75"/>
        <v>160</v>
      </c>
      <c r="Z447" s="12">
        <v>13</v>
      </c>
      <c r="AA447" s="13">
        <f t="shared" si="76"/>
        <v>65</v>
      </c>
      <c r="AB447" s="9">
        <f t="shared" si="77"/>
        <v>1.0522222221999999</v>
      </c>
      <c r="AC447" s="9">
        <f t="shared" si="73"/>
        <v>1.07</v>
      </c>
      <c r="AD447" s="9">
        <f t="shared" si="78"/>
        <v>1.07</v>
      </c>
      <c r="AE447" s="3">
        <f t="shared" si="81"/>
        <v>5</v>
      </c>
      <c r="AH447" s="9"/>
      <c r="AI447" s="1"/>
      <c r="AJ447" s="1"/>
      <c r="AK447" s="3"/>
      <c r="AL447" s="3"/>
      <c r="AM447" s="3"/>
      <c r="AQ447" s="3"/>
      <c r="AR447" s="3"/>
      <c r="AS447" s="3"/>
      <c r="AV447" s="3"/>
      <c r="AW447" s="3"/>
    </row>
    <row r="448" spans="1:49" x14ac:dyDescent="0.2">
      <c r="A448">
        <v>1747</v>
      </c>
      <c r="B448" t="s">
        <v>726</v>
      </c>
      <c r="C448" t="s">
        <v>32</v>
      </c>
      <c r="D448" s="7">
        <v>38643</v>
      </c>
      <c r="E448" t="s">
        <v>264</v>
      </c>
      <c r="G448" t="s">
        <v>506</v>
      </c>
      <c r="H448" t="s">
        <v>714</v>
      </c>
      <c r="I448" t="s">
        <v>213</v>
      </c>
      <c r="J448" t="s">
        <v>152</v>
      </c>
      <c r="K448" t="s">
        <v>267</v>
      </c>
      <c r="L448">
        <v>0</v>
      </c>
      <c r="M448">
        <v>5</v>
      </c>
      <c r="N448">
        <v>1745</v>
      </c>
      <c r="O448" s="8">
        <f>VLOOKUP(N448,[1]Dettaglio!$B$9:$F$4144,5,FALSE)</f>
        <v>0</v>
      </c>
      <c r="P448" s="19"/>
      <c r="Q448" s="42"/>
      <c r="R448" s="1">
        <f t="shared" si="72"/>
        <v>1.03725</v>
      </c>
      <c r="S448" s="1">
        <f t="shared" si="74"/>
        <v>1.07</v>
      </c>
      <c r="T448" s="1">
        <f t="shared" si="79"/>
        <v>1.07</v>
      </c>
      <c r="U448" s="3">
        <f t="shared" si="80"/>
        <v>5</v>
      </c>
      <c r="V448" s="10">
        <v>1</v>
      </c>
      <c r="W448" s="10">
        <v>32</v>
      </c>
      <c r="X448" s="11">
        <f t="shared" si="75"/>
        <v>160</v>
      </c>
      <c r="Z448" s="12">
        <v>13</v>
      </c>
      <c r="AA448" s="13">
        <f t="shared" si="76"/>
        <v>65</v>
      </c>
      <c r="AB448" s="9">
        <f t="shared" si="77"/>
        <v>1.0522222221999999</v>
      </c>
      <c r="AC448" s="9">
        <f t="shared" si="73"/>
        <v>1.07</v>
      </c>
      <c r="AD448" s="9">
        <f t="shared" si="78"/>
        <v>1.07</v>
      </c>
      <c r="AE448" s="3">
        <f t="shared" si="81"/>
        <v>5</v>
      </c>
      <c r="AH448" s="9"/>
      <c r="AI448" s="1"/>
      <c r="AJ448" s="1"/>
      <c r="AK448" s="3"/>
      <c r="AL448" s="3"/>
      <c r="AM448" s="3"/>
      <c r="AQ448" s="3"/>
      <c r="AR448" s="3"/>
      <c r="AS448" s="3"/>
      <c r="AV448" s="3"/>
      <c r="AW448" s="3"/>
    </row>
    <row r="449" spans="1:49" x14ac:dyDescent="0.2">
      <c r="A449">
        <v>2713</v>
      </c>
      <c r="B449" t="s">
        <v>592</v>
      </c>
      <c r="C449" t="s">
        <v>727</v>
      </c>
      <c r="D449" s="7">
        <v>38593</v>
      </c>
      <c r="E449" t="s">
        <v>264</v>
      </c>
      <c r="F449" t="s">
        <v>23</v>
      </c>
      <c r="G449" t="s">
        <v>506</v>
      </c>
      <c r="H449" t="s">
        <v>714</v>
      </c>
      <c r="I449" t="s">
        <v>213</v>
      </c>
      <c r="J449" t="s">
        <v>82</v>
      </c>
      <c r="K449" t="s">
        <v>82</v>
      </c>
      <c r="L449">
        <v>0</v>
      </c>
      <c r="M449">
        <v>1.92</v>
      </c>
      <c r="N449">
        <v>1193</v>
      </c>
      <c r="O449" s="8">
        <f>VLOOKUP(N449,[1]Dettaglio!$B$9:$F$4144,5,FALSE)</f>
        <v>15549.78</v>
      </c>
      <c r="P449" s="19"/>
      <c r="Q449" s="42"/>
      <c r="R449" s="1">
        <f t="shared" si="72"/>
        <v>1.03725</v>
      </c>
      <c r="S449" s="1">
        <f t="shared" si="74"/>
        <v>1.07</v>
      </c>
      <c r="T449" s="1">
        <f t="shared" si="79"/>
        <v>1.07</v>
      </c>
      <c r="U449" s="3">
        <f t="shared" si="80"/>
        <v>5</v>
      </c>
      <c r="V449" s="10">
        <v>1</v>
      </c>
      <c r="W449" s="10">
        <v>32</v>
      </c>
      <c r="X449" s="11">
        <f t="shared" si="75"/>
        <v>160</v>
      </c>
      <c r="Z449" s="12">
        <v>13</v>
      </c>
      <c r="AA449" s="13">
        <f t="shared" si="76"/>
        <v>65</v>
      </c>
      <c r="AB449" s="9">
        <f t="shared" si="77"/>
        <v>1.0522222221999999</v>
      </c>
      <c r="AC449" s="9">
        <f t="shared" si="73"/>
        <v>1.0522222221999999</v>
      </c>
      <c r="AD449" s="9">
        <f t="shared" si="78"/>
        <v>1.0522222221999999</v>
      </c>
      <c r="AE449" s="3">
        <f t="shared" si="81"/>
        <v>5</v>
      </c>
      <c r="AH449" s="9"/>
      <c r="AI449" s="1"/>
      <c r="AJ449" s="1"/>
      <c r="AK449" s="3"/>
      <c r="AL449" s="3"/>
      <c r="AM449" s="3"/>
      <c r="AQ449" s="3"/>
      <c r="AR449" s="3"/>
      <c r="AS449" s="3"/>
      <c r="AV449" s="3"/>
      <c r="AW449" s="3"/>
    </row>
    <row r="450" spans="1:49" x14ac:dyDescent="0.2">
      <c r="A450">
        <v>1749</v>
      </c>
      <c r="B450" t="s">
        <v>728</v>
      </c>
      <c r="C450" t="s">
        <v>729</v>
      </c>
      <c r="D450" s="7">
        <v>38552</v>
      </c>
      <c r="E450" t="s">
        <v>264</v>
      </c>
      <c r="F450" t="s">
        <v>23</v>
      </c>
      <c r="G450" t="s">
        <v>506</v>
      </c>
      <c r="H450" t="s">
        <v>714</v>
      </c>
      <c r="I450" t="s">
        <v>213</v>
      </c>
      <c r="J450" t="s">
        <v>152</v>
      </c>
      <c r="K450" t="s">
        <v>267</v>
      </c>
      <c r="L450">
        <v>0</v>
      </c>
      <c r="M450">
        <v>5</v>
      </c>
      <c r="N450">
        <v>1748</v>
      </c>
      <c r="O450" s="8">
        <f>VLOOKUP(N450,[1]Dettaglio!$B$9:$F$4144,5,FALSE)</f>
        <v>0</v>
      </c>
      <c r="P450" s="19"/>
      <c r="Q450" s="42"/>
      <c r="R450" s="1">
        <f t="shared" si="72"/>
        <v>1.03725</v>
      </c>
      <c r="S450" s="1">
        <f t="shared" si="74"/>
        <v>1.07</v>
      </c>
      <c r="T450" s="1">
        <f t="shared" si="79"/>
        <v>1.07</v>
      </c>
      <c r="U450" s="3">
        <f t="shared" si="80"/>
        <v>5</v>
      </c>
      <c r="V450" s="10">
        <v>1</v>
      </c>
      <c r="W450" s="10">
        <v>32</v>
      </c>
      <c r="X450" s="11">
        <f t="shared" si="75"/>
        <v>160</v>
      </c>
      <c r="Z450" s="12">
        <v>13</v>
      </c>
      <c r="AA450" s="13">
        <f t="shared" si="76"/>
        <v>65</v>
      </c>
      <c r="AB450" s="9">
        <f t="shared" si="77"/>
        <v>1.0522222221999999</v>
      </c>
      <c r="AC450" s="9">
        <f t="shared" si="73"/>
        <v>1.07</v>
      </c>
      <c r="AD450" s="9">
        <f t="shared" si="78"/>
        <v>1.07</v>
      </c>
      <c r="AE450" s="3">
        <f t="shared" si="81"/>
        <v>5</v>
      </c>
      <c r="AH450" s="9"/>
      <c r="AI450" s="1"/>
      <c r="AJ450" s="1"/>
      <c r="AK450" s="3"/>
      <c r="AL450" s="3"/>
      <c r="AM450" s="3"/>
      <c r="AQ450" s="3"/>
      <c r="AR450" s="3"/>
      <c r="AS450" s="3"/>
      <c r="AV450" s="3"/>
      <c r="AW450" s="3"/>
    </row>
    <row r="451" spans="1:49" x14ac:dyDescent="0.2">
      <c r="A451">
        <v>1751</v>
      </c>
      <c r="B451" t="s">
        <v>197</v>
      </c>
      <c r="C451" t="s">
        <v>26</v>
      </c>
      <c r="D451" s="7">
        <v>38688</v>
      </c>
      <c r="E451" t="s">
        <v>264</v>
      </c>
      <c r="F451" t="s">
        <v>23</v>
      </c>
      <c r="G451" t="s">
        <v>506</v>
      </c>
      <c r="H451" t="s">
        <v>714</v>
      </c>
      <c r="I451" t="s">
        <v>213</v>
      </c>
      <c r="J451" t="s">
        <v>152</v>
      </c>
      <c r="K451" t="s">
        <v>267</v>
      </c>
      <c r="L451">
        <v>0</v>
      </c>
      <c r="M451">
        <v>5</v>
      </c>
      <c r="N451">
        <v>3721</v>
      </c>
      <c r="O451" s="8">
        <f>VLOOKUP(N451,[1]Dettaglio!$B$9:$F$4144,5,FALSE)</f>
        <v>0</v>
      </c>
      <c r="P451" s="19"/>
      <c r="Q451" s="42"/>
      <c r="R451" s="1">
        <f t="shared" si="72"/>
        <v>1.03725</v>
      </c>
      <c r="S451" s="1">
        <f t="shared" si="74"/>
        <v>1.07</v>
      </c>
      <c r="T451" s="1">
        <f t="shared" si="79"/>
        <v>1.07</v>
      </c>
      <c r="U451" s="3">
        <f t="shared" si="80"/>
        <v>5</v>
      </c>
      <c r="V451" s="10">
        <v>1</v>
      </c>
      <c r="W451" s="10">
        <v>32</v>
      </c>
      <c r="X451" s="11">
        <f t="shared" si="75"/>
        <v>160</v>
      </c>
      <c r="Z451" s="12">
        <v>13</v>
      </c>
      <c r="AA451" s="13">
        <f t="shared" si="76"/>
        <v>65</v>
      </c>
      <c r="AB451" s="9">
        <f t="shared" si="77"/>
        <v>1.0522222221999999</v>
      </c>
      <c r="AC451" s="9">
        <f t="shared" si="73"/>
        <v>1.07</v>
      </c>
      <c r="AD451" s="9">
        <f t="shared" si="78"/>
        <v>1.07</v>
      </c>
      <c r="AE451" s="3">
        <f t="shared" si="81"/>
        <v>5</v>
      </c>
      <c r="AH451" s="9"/>
      <c r="AI451" s="1"/>
      <c r="AJ451" s="1"/>
      <c r="AK451" s="3"/>
      <c r="AL451" s="3"/>
      <c r="AM451" s="3"/>
      <c r="AQ451" s="3"/>
      <c r="AR451" s="3"/>
      <c r="AS451" s="3"/>
      <c r="AV451" s="3"/>
      <c r="AW451" s="3"/>
    </row>
    <row r="452" spans="1:49" x14ac:dyDescent="0.2">
      <c r="A452">
        <v>1753</v>
      </c>
      <c r="B452" t="s">
        <v>596</v>
      </c>
      <c r="C452" t="s">
        <v>95</v>
      </c>
      <c r="D452" s="7">
        <v>38376</v>
      </c>
      <c r="E452" t="s">
        <v>264</v>
      </c>
      <c r="F452" t="s">
        <v>23</v>
      </c>
      <c r="G452" t="s">
        <v>506</v>
      </c>
      <c r="H452" t="s">
        <v>714</v>
      </c>
      <c r="I452" t="s">
        <v>213</v>
      </c>
      <c r="J452" t="s">
        <v>152</v>
      </c>
      <c r="K452" t="s">
        <v>267</v>
      </c>
      <c r="L452">
        <v>0</v>
      </c>
      <c r="M452">
        <v>5</v>
      </c>
      <c r="N452">
        <v>3953</v>
      </c>
      <c r="O452" s="8">
        <f>VLOOKUP(N452,[1]Dettaglio!$B$9:$F$4144,5,FALSE)</f>
        <v>0</v>
      </c>
      <c r="P452" s="19"/>
      <c r="Q452" s="42"/>
      <c r="R452" s="1">
        <f t="shared" si="72"/>
        <v>1.03725</v>
      </c>
      <c r="S452" s="1">
        <f t="shared" si="74"/>
        <v>1.07</v>
      </c>
      <c r="T452" s="1">
        <f t="shared" si="79"/>
        <v>1.07</v>
      </c>
      <c r="U452" s="3">
        <f t="shared" si="80"/>
        <v>5</v>
      </c>
      <c r="V452" s="10">
        <v>1</v>
      </c>
      <c r="W452" s="10">
        <v>32</v>
      </c>
      <c r="X452" s="11">
        <f t="shared" si="75"/>
        <v>160</v>
      </c>
      <c r="Z452" s="12">
        <v>13</v>
      </c>
      <c r="AA452" s="13">
        <f t="shared" si="76"/>
        <v>65</v>
      </c>
      <c r="AB452" s="9">
        <f t="shared" si="77"/>
        <v>1.0522222221999999</v>
      </c>
      <c r="AC452" s="9">
        <f t="shared" si="73"/>
        <v>1.07</v>
      </c>
      <c r="AD452" s="9">
        <f t="shared" si="78"/>
        <v>1.07</v>
      </c>
      <c r="AE452" s="3">
        <f t="shared" si="81"/>
        <v>5</v>
      </c>
      <c r="AH452" s="9"/>
      <c r="AI452" s="1"/>
      <c r="AJ452" s="1"/>
      <c r="AK452" s="3"/>
      <c r="AL452" s="3"/>
      <c r="AM452" s="3"/>
      <c r="AQ452" s="3"/>
      <c r="AR452" s="3"/>
      <c r="AS452" s="3"/>
      <c r="AV452" s="3"/>
      <c r="AW452" s="3"/>
    </row>
    <row r="453" spans="1:49" x14ac:dyDescent="0.2">
      <c r="A453">
        <v>1755</v>
      </c>
      <c r="B453" t="s">
        <v>561</v>
      </c>
      <c r="C453" t="s">
        <v>730</v>
      </c>
      <c r="D453" s="7">
        <v>38435</v>
      </c>
      <c r="E453" t="s">
        <v>264</v>
      </c>
      <c r="F453" t="s">
        <v>88</v>
      </c>
      <c r="G453" t="s">
        <v>506</v>
      </c>
      <c r="H453" t="s">
        <v>714</v>
      </c>
      <c r="I453" t="s">
        <v>213</v>
      </c>
      <c r="J453">
        <v>1</v>
      </c>
      <c r="K453" t="s">
        <v>323</v>
      </c>
      <c r="L453">
        <v>0</v>
      </c>
      <c r="M453">
        <v>0</v>
      </c>
      <c r="N453">
        <v>1195</v>
      </c>
      <c r="O453" s="8">
        <f>VLOOKUP(N453,[1]Dettaglio!$B$9:$F$4144,5,FALSE)</f>
        <v>446.75</v>
      </c>
      <c r="P453" s="19"/>
      <c r="Q453" s="42"/>
      <c r="R453" s="1">
        <f t="shared" si="72"/>
        <v>1.03725</v>
      </c>
      <c r="S453" s="1">
        <f t="shared" si="74"/>
        <v>1.07</v>
      </c>
      <c r="T453" s="1">
        <f t="shared" si="79"/>
        <v>1.07</v>
      </c>
      <c r="U453" s="3">
        <f t="shared" si="80"/>
        <v>5</v>
      </c>
      <c r="V453" s="10">
        <v>1</v>
      </c>
      <c r="W453" s="10">
        <v>32</v>
      </c>
      <c r="X453" s="11">
        <f t="shared" si="75"/>
        <v>160</v>
      </c>
      <c r="Z453" s="12">
        <v>13</v>
      </c>
      <c r="AA453" s="13">
        <f t="shared" si="76"/>
        <v>65</v>
      </c>
      <c r="AB453" s="9">
        <f t="shared" si="77"/>
        <v>1.0522222221999999</v>
      </c>
      <c r="AC453" s="9">
        <f t="shared" si="73"/>
        <v>1.07</v>
      </c>
      <c r="AD453" s="9">
        <f t="shared" si="78"/>
        <v>1.07</v>
      </c>
      <c r="AE453" s="3">
        <f t="shared" si="81"/>
        <v>5</v>
      </c>
      <c r="AH453" s="9"/>
      <c r="AI453" s="1"/>
      <c r="AJ453" s="1"/>
      <c r="AK453" s="3"/>
      <c r="AL453" s="3"/>
      <c r="AM453" s="3"/>
      <c r="AQ453" s="3"/>
      <c r="AR453" s="3"/>
      <c r="AS453" s="3"/>
      <c r="AV453" s="3"/>
      <c r="AW453" s="3"/>
    </row>
    <row r="454" spans="1:49" ht="13.5" thickBot="1" x14ac:dyDescent="0.25">
      <c r="A454" s="14">
        <v>1759</v>
      </c>
      <c r="B454" s="14" t="s">
        <v>731</v>
      </c>
      <c r="C454" s="14" t="s">
        <v>41</v>
      </c>
      <c r="D454" s="15">
        <v>38728</v>
      </c>
      <c r="E454" s="14" t="s">
        <v>264</v>
      </c>
      <c r="F454" s="14" t="s">
        <v>23</v>
      </c>
      <c r="G454" s="14" t="s">
        <v>506</v>
      </c>
      <c r="H454" s="14" t="s">
        <v>714</v>
      </c>
      <c r="I454" s="14" t="s">
        <v>213</v>
      </c>
      <c r="J454" s="14" t="s">
        <v>704</v>
      </c>
      <c r="K454" s="14" t="s">
        <v>704</v>
      </c>
      <c r="L454" s="14">
        <v>0</v>
      </c>
      <c r="M454" s="14">
        <v>1.31</v>
      </c>
      <c r="N454" s="14">
        <v>1758</v>
      </c>
      <c r="O454" s="8">
        <f>VLOOKUP(N454,[1]Dettaglio!$B$9:$F$4144,5,FALSE)</f>
        <v>8651.19</v>
      </c>
      <c r="P454" s="19"/>
      <c r="Q454" s="42"/>
      <c r="R454" s="16">
        <f t="shared" si="72"/>
        <v>1.03725</v>
      </c>
      <c r="S454" s="16">
        <f t="shared" si="74"/>
        <v>1.07</v>
      </c>
      <c r="T454" s="16">
        <f t="shared" si="79"/>
        <v>1.07</v>
      </c>
      <c r="U454" s="17">
        <f t="shared" si="80"/>
        <v>5</v>
      </c>
      <c r="V454" s="18">
        <v>1</v>
      </c>
      <c r="W454" s="18">
        <v>32</v>
      </c>
      <c r="X454" s="11">
        <f t="shared" si="75"/>
        <v>160</v>
      </c>
      <c r="Z454" s="12">
        <v>13</v>
      </c>
      <c r="AA454" s="13">
        <f t="shared" si="76"/>
        <v>65</v>
      </c>
      <c r="AB454" s="9">
        <f t="shared" si="77"/>
        <v>1.0522222221999999</v>
      </c>
      <c r="AC454" s="9">
        <f t="shared" si="73"/>
        <v>1.0522222221999999</v>
      </c>
      <c r="AD454" s="9">
        <f t="shared" si="78"/>
        <v>1.0522222221999999</v>
      </c>
      <c r="AE454" s="3">
        <f t="shared" si="81"/>
        <v>5</v>
      </c>
      <c r="AH454" s="9"/>
      <c r="AI454" s="1"/>
      <c r="AJ454" s="1"/>
      <c r="AK454" s="3"/>
      <c r="AL454" s="3"/>
      <c r="AM454" s="3"/>
      <c r="AQ454" s="3"/>
      <c r="AR454" s="3"/>
      <c r="AS454" s="3"/>
      <c r="AV454" s="3"/>
      <c r="AW454" s="3"/>
    </row>
    <row r="455" spans="1:49" x14ac:dyDescent="0.2">
      <c r="A455">
        <v>4053</v>
      </c>
      <c r="B455" t="s">
        <v>732</v>
      </c>
      <c r="C455" t="s">
        <v>86</v>
      </c>
      <c r="D455" s="7">
        <v>41242</v>
      </c>
      <c r="E455" t="s">
        <v>264</v>
      </c>
      <c r="F455" t="s">
        <v>23</v>
      </c>
      <c r="G455" t="s">
        <v>733</v>
      </c>
      <c r="H455" t="s">
        <v>734</v>
      </c>
      <c r="I455" t="s">
        <v>24</v>
      </c>
      <c r="J455" t="s">
        <v>735</v>
      </c>
      <c r="K455" t="s">
        <v>735</v>
      </c>
      <c r="L455">
        <v>2.33</v>
      </c>
      <c r="M455">
        <v>0</v>
      </c>
      <c r="N455">
        <v>4052</v>
      </c>
      <c r="O455" s="8">
        <f>VLOOKUP(N455,[1]Dettaglio!$B$9:$F$4144,5,FALSE)</f>
        <v>18852.16</v>
      </c>
      <c r="P455" s="19"/>
      <c r="Q455" s="42"/>
      <c r="R455" s="1">
        <f t="shared" si="72"/>
        <v>1.03725</v>
      </c>
      <c r="S455" s="1">
        <f t="shared" si="74"/>
        <v>1.07</v>
      </c>
      <c r="T455" s="1">
        <f t="shared" si="79"/>
        <v>1.07</v>
      </c>
      <c r="U455" s="3">
        <f t="shared" si="80"/>
        <v>5</v>
      </c>
      <c r="V455" s="10">
        <v>5</v>
      </c>
      <c r="W455" s="10">
        <v>36</v>
      </c>
      <c r="X455" s="11">
        <f t="shared" si="75"/>
        <v>900</v>
      </c>
      <c r="Z455" s="12">
        <v>13</v>
      </c>
      <c r="AA455" s="13">
        <f t="shared" si="76"/>
        <v>325</v>
      </c>
      <c r="AB455" s="9">
        <f t="shared" si="77"/>
        <v>1.0522222221999999</v>
      </c>
      <c r="AC455" s="9">
        <f t="shared" si="73"/>
        <v>1.0522222221999999</v>
      </c>
      <c r="AD455" s="9">
        <f t="shared" si="78"/>
        <v>1.0522222221999999</v>
      </c>
      <c r="AE455" s="3">
        <f t="shared" si="81"/>
        <v>5</v>
      </c>
      <c r="AH455" s="9"/>
      <c r="AI455" s="1"/>
      <c r="AJ455" s="1"/>
      <c r="AK455" s="3"/>
      <c r="AL455" s="3"/>
      <c r="AM455" s="3"/>
      <c r="AQ455" s="3"/>
      <c r="AR455" s="3"/>
      <c r="AS455" s="3"/>
      <c r="AV455" s="3"/>
      <c r="AW455" s="3"/>
    </row>
    <row r="456" spans="1:49" x14ac:dyDescent="0.2">
      <c r="A456">
        <v>4177</v>
      </c>
      <c r="B456" t="s">
        <v>76</v>
      </c>
      <c r="C456" t="s">
        <v>128</v>
      </c>
      <c r="D456" s="7">
        <v>41089</v>
      </c>
      <c r="E456" t="s">
        <v>264</v>
      </c>
      <c r="F456" t="s">
        <v>23</v>
      </c>
      <c r="G456" t="s">
        <v>733</v>
      </c>
      <c r="H456" t="s">
        <v>734</v>
      </c>
      <c r="I456" t="s">
        <v>24</v>
      </c>
      <c r="J456" t="s">
        <v>118</v>
      </c>
      <c r="K456" t="s">
        <v>736</v>
      </c>
      <c r="L456">
        <v>0</v>
      </c>
      <c r="M456">
        <v>5</v>
      </c>
      <c r="N456">
        <v>4176</v>
      </c>
      <c r="O456" s="8">
        <f>VLOOKUP(N456,[1]Dettaglio!$B$9:$F$4144,5,FALSE)</f>
        <v>0</v>
      </c>
      <c r="P456" s="19"/>
      <c r="Q456" s="42"/>
      <c r="R456" s="1">
        <f t="shared" si="72"/>
        <v>1.03725</v>
      </c>
      <c r="S456" s="1">
        <f t="shared" si="74"/>
        <v>1.07</v>
      </c>
      <c r="T456" s="1">
        <f t="shared" si="79"/>
        <v>1.07</v>
      </c>
      <c r="U456" s="3">
        <f t="shared" si="80"/>
        <v>5</v>
      </c>
      <c r="V456" s="10">
        <v>5</v>
      </c>
      <c r="W456" s="10">
        <v>36</v>
      </c>
      <c r="X456" s="11">
        <f t="shared" si="75"/>
        <v>900</v>
      </c>
      <c r="Z456" s="12">
        <v>13</v>
      </c>
      <c r="AA456" s="13">
        <f t="shared" si="76"/>
        <v>325</v>
      </c>
      <c r="AB456" s="9">
        <f t="shared" si="77"/>
        <v>1.0522222221999999</v>
      </c>
      <c r="AC456" s="9">
        <f t="shared" si="73"/>
        <v>1.07</v>
      </c>
      <c r="AD456" s="9">
        <f t="shared" si="78"/>
        <v>1.07</v>
      </c>
      <c r="AE456" s="3">
        <f t="shared" si="81"/>
        <v>5</v>
      </c>
      <c r="AH456" s="9"/>
      <c r="AI456" s="1"/>
      <c r="AJ456" s="1"/>
      <c r="AK456" s="3"/>
      <c r="AL456" s="3"/>
      <c r="AM456" s="3"/>
      <c r="AQ456" s="3"/>
      <c r="AR456" s="3"/>
      <c r="AS456" s="3"/>
      <c r="AV456" s="3"/>
      <c r="AW456" s="3"/>
    </row>
    <row r="457" spans="1:49" x14ac:dyDescent="0.2">
      <c r="A457">
        <v>4034</v>
      </c>
      <c r="B457" t="s">
        <v>737</v>
      </c>
      <c r="C457" t="s">
        <v>363</v>
      </c>
      <c r="D457" s="7">
        <v>41065</v>
      </c>
      <c r="E457" t="s">
        <v>264</v>
      </c>
      <c r="F457" t="s">
        <v>23</v>
      </c>
      <c r="G457" t="s">
        <v>733</v>
      </c>
      <c r="H457" t="s">
        <v>734</v>
      </c>
      <c r="I457" t="s">
        <v>24</v>
      </c>
      <c r="J457" t="s">
        <v>118</v>
      </c>
      <c r="K457" t="s">
        <v>736</v>
      </c>
      <c r="L457">
        <v>0</v>
      </c>
      <c r="M457">
        <v>5</v>
      </c>
      <c r="N457">
        <v>4033</v>
      </c>
      <c r="O457" s="8">
        <f>VLOOKUP(N457,[1]Dettaglio!$B$9:$F$4144,5,FALSE)</f>
        <v>0</v>
      </c>
      <c r="P457" s="19"/>
      <c r="Q457" s="42"/>
      <c r="R457" s="1">
        <f t="shared" si="72"/>
        <v>1.03725</v>
      </c>
      <c r="S457" s="1">
        <f t="shared" si="74"/>
        <v>1.07</v>
      </c>
      <c r="T457" s="1">
        <f t="shared" si="79"/>
        <v>1.07</v>
      </c>
      <c r="U457" s="3">
        <f t="shared" si="80"/>
        <v>5</v>
      </c>
      <c r="V457" s="10">
        <v>5</v>
      </c>
      <c r="W457" s="10">
        <v>36</v>
      </c>
      <c r="X457" s="11">
        <f t="shared" si="75"/>
        <v>900</v>
      </c>
      <c r="Z457" s="12">
        <v>13</v>
      </c>
      <c r="AA457" s="13">
        <f t="shared" si="76"/>
        <v>325</v>
      </c>
      <c r="AB457" s="9">
        <f t="shared" si="77"/>
        <v>1.0522222221999999</v>
      </c>
      <c r="AC457" s="9">
        <f t="shared" si="73"/>
        <v>1.07</v>
      </c>
      <c r="AD457" s="9">
        <f t="shared" si="78"/>
        <v>1.07</v>
      </c>
      <c r="AE457" s="3">
        <f t="shared" si="81"/>
        <v>5</v>
      </c>
      <c r="AH457" s="9"/>
      <c r="AI457" s="1"/>
      <c r="AJ457" s="1"/>
      <c r="AK457" s="3"/>
      <c r="AL457" s="3"/>
      <c r="AM457" s="3"/>
      <c r="AQ457" s="3"/>
      <c r="AR457" s="3"/>
      <c r="AS457" s="3"/>
      <c r="AV457" s="3"/>
      <c r="AW457" s="3"/>
    </row>
    <row r="458" spans="1:49" x14ac:dyDescent="0.2">
      <c r="A458">
        <v>3660</v>
      </c>
      <c r="B458" t="s">
        <v>153</v>
      </c>
      <c r="C458" t="s">
        <v>738</v>
      </c>
      <c r="D458" s="7">
        <v>40782</v>
      </c>
      <c r="E458" t="s">
        <v>264</v>
      </c>
      <c r="F458" t="s">
        <v>23</v>
      </c>
      <c r="G458" t="s">
        <v>733</v>
      </c>
      <c r="H458" t="s">
        <v>734</v>
      </c>
      <c r="I458" t="s">
        <v>24</v>
      </c>
      <c r="J458" t="s">
        <v>739</v>
      </c>
      <c r="K458" t="s">
        <v>739</v>
      </c>
      <c r="L458">
        <v>0</v>
      </c>
      <c r="M458">
        <v>2.14</v>
      </c>
      <c r="N458">
        <v>3883</v>
      </c>
      <c r="O458" s="8">
        <f>VLOOKUP(N458,[1]Dettaglio!$B$9:$F$4144,5,FALSE)</f>
        <v>17440.11</v>
      </c>
      <c r="P458" s="19"/>
      <c r="Q458" s="42"/>
      <c r="R458" s="1">
        <f t="shared" si="72"/>
        <v>1.03725</v>
      </c>
      <c r="S458" s="1">
        <f t="shared" si="74"/>
        <v>1.07</v>
      </c>
      <c r="T458" s="1">
        <f t="shared" si="79"/>
        <v>1.07</v>
      </c>
      <c r="U458" s="3">
        <f t="shared" si="80"/>
        <v>5</v>
      </c>
      <c r="V458" s="10">
        <v>5</v>
      </c>
      <c r="W458" s="10">
        <v>36</v>
      </c>
      <c r="X458" s="11">
        <f t="shared" si="75"/>
        <v>900</v>
      </c>
      <c r="Z458" s="12">
        <v>13</v>
      </c>
      <c r="AA458" s="13">
        <f t="shared" si="76"/>
        <v>325</v>
      </c>
      <c r="AB458" s="9">
        <f t="shared" si="77"/>
        <v>1.0522222221999999</v>
      </c>
      <c r="AC458" s="9">
        <f t="shared" si="73"/>
        <v>1.0522222221999999</v>
      </c>
      <c r="AD458" s="9">
        <f t="shared" si="78"/>
        <v>1.0522222221999999</v>
      </c>
      <c r="AE458" s="3">
        <f t="shared" si="81"/>
        <v>5</v>
      </c>
      <c r="AH458" s="9"/>
      <c r="AI458" s="1"/>
      <c r="AJ458" s="1"/>
      <c r="AK458" s="3"/>
      <c r="AL458" s="3"/>
      <c r="AM458" s="3"/>
      <c r="AQ458" s="3"/>
      <c r="AR458" s="3"/>
      <c r="AS458" s="3"/>
      <c r="AV458" s="3"/>
      <c r="AW458" s="3"/>
    </row>
    <row r="459" spans="1:49" x14ac:dyDescent="0.2">
      <c r="A459">
        <v>3758</v>
      </c>
      <c r="B459" t="s">
        <v>657</v>
      </c>
      <c r="C459" t="s">
        <v>51</v>
      </c>
      <c r="D459" s="7">
        <v>40725</v>
      </c>
      <c r="E459" t="s">
        <v>264</v>
      </c>
      <c r="F459" t="s">
        <v>23</v>
      </c>
      <c r="G459" t="s">
        <v>733</v>
      </c>
      <c r="H459" t="s">
        <v>734</v>
      </c>
      <c r="I459" t="s">
        <v>24</v>
      </c>
      <c r="J459" t="s">
        <v>658</v>
      </c>
      <c r="K459" t="s">
        <v>658</v>
      </c>
      <c r="L459">
        <v>0</v>
      </c>
      <c r="M459">
        <v>1.97</v>
      </c>
      <c r="N459">
        <v>1601</v>
      </c>
      <c r="O459" s="8">
        <f>VLOOKUP(N459,[1]Dettaglio!$B$9:$F$4144,5,FALSE)</f>
        <v>16000.29</v>
      </c>
      <c r="P459" s="19"/>
      <c r="Q459" s="42"/>
      <c r="R459" s="1">
        <f t="shared" si="72"/>
        <v>1.03725</v>
      </c>
      <c r="S459" s="1">
        <f t="shared" si="74"/>
        <v>1.07</v>
      </c>
      <c r="T459" s="1">
        <f t="shared" si="79"/>
        <v>1.07</v>
      </c>
      <c r="U459" s="3">
        <f t="shared" si="80"/>
        <v>5</v>
      </c>
      <c r="V459" s="10">
        <v>5</v>
      </c>
      <c r="W459" s="10">
        <v>36</v>
      </c>
      <c r="X459" s="11">
        <f t="shared" si="75"/>
        <v>900</v>
      </c>
      <c r="Z459" s="12">
        <v>13</v>
      </c>
      <c r="AA459" s="13">
        <f t="shared" si="76"/>
        <v>325</v>
      </c>
      <c r="AB459" s="9">
        <f t="shared" si="77"/>
        <v>1.0522222221999999</v>
      </c>
      <c r="AC459" s="9">
        <f t="shared" si="73"/>
        <v>1.0522222221999999</v>
      </c>
      <c r="AD459" s="9">
        <f t="shared" si="78"/>
        <v>1.0522222221999999</v>
      </c>
      <c r="AE459" s="3">
        <f t="shared" si="81"/>
        <v>5</v>
      </c>
      <c r="AH459" s="9"/>
      <c r="AI459" s="1"/>
      <c r="AJ459" s="1"/>
      <c r="AK459" s="3"/>
      <c r="AL459" s="3"/>
      <c r="AM459" s="3"/>
      <c r="AQ459" s="3"/>
      <c r="AR459" s="3"/>
      <c r="AS459" s="3"/>
      <c r="AV459" s="3"/>
      <c r="AW459" s="3"/>
    </row>
    <row r="460" spans="1:49" x14ac:dyDescent="0.2">
      <c r="A460">
        <v>3944</v>
      </c>
      <c r="B460" t="s">
        <v>740</v>
      </c>
      <c r="C460" t="s">
        <v>54</v>
      </c>
      <c r="D460" s="7">
        <v>40848</v>
      </c>
      <c r="E460" t="s">
        <v>264</v>
      </c>
      <c r="F460" t="s">
        <v>23</v>
      </c>
      <c r="G460" t="s">
        <v>733</v>
      </c>
      <c r="H460" t="s">
        <v>734</v>
      </c>
      <c r="I460" t="s">
        <v>24</v>
      </c>
      <c r="J460" t="s">
        <v>118</v>
      </c>
      <c r="K460" t="s">
        <v>736</v>
      </c>
      <c r="L460">
        <v>0</v>
      </c>
      <c r="M460">
        <v>5</v>
      </c>
      <c r="N460">
        <v>3996</v>
      </c>
      <c r="O460" s="8">
        <f>VLOOKUP(N460,[1]Dettaglio!$B$9:$F$4144,5,FALSE)</f>
        <v>0</v>
      </c>
      <c r="P460" s="19"/>
      <c r="Q460" s="42"/>
      <c r="R460" s="1">
        <f t="shared" si="72"/>
        <v>1.03725</v>
      </c>
      <c r="S460" s="1">
        <f t="shared" si="74"/>
        <v>1.07</v>
      </c>
      <c r="T460" s="1">
        <f t="shared" si="79"/>
        <v>1.07</v>
      </c>
      <c r="U460" s="3">
        <f t="shared" si="80"/>
        <v>5</v>
      </c>
      <c r="V460" s="10">
        <v>5</v>
      </c>
      <c r="W460" s="10">
        <v>36</v>
      </c>
      <c r="X460" s="11">
        <f t="shared" si="75"/>
        <v>900</v>
      </c>
      <c r="Z460" s="12">
        <v>13</v>
      </c>
      <c r="AA460" s="13">
        <f t="shared" si="76"/>
        <v>325</v>
      </c>
      <c r="AB460" s="9">
        <f t="shared" si="77"/>
        <v>1.0522222221999999</v>
      </c>
      <c r="AC460" s="9">
        <f t="shared" si="73"/>
        <v>1.07</v>
      </c>
      <c r="AD460" s="9">
        <f t="shared" si="78"/>
        <v>1.07</v>
      </c>
      <c r="AE460" s="3">
        <f t="shared" si="81"/>
        <v>5</v>
      </c>
      <c r="AH460" s="9"/>
      <c r="AI460" s="1"/>
      <c r="AJ460" s="1"/>
      <c r="AK460" s="3"/>
      <c r="AL460" s="3"/>
      <c r="AM460" s="3"/>
      <c r="AQ460" s="3"/>
      <c r="AR460" s="3"/>
      <c r="AS460" s="3"/>
      <c r="AV460" s="3"/>
      <c r="AW460" s="3"/>
    </row>
    <row r="461" spans="1:49" x14ac:dyDescent="0.2">
      <c r="A461">
        <v>4152</v>
      </c>
      <c r="B461" t="s">
        <v>741</v>
      </c>
      <c r="C461" t="s">
        <v>79</v>
      </c>
      <c r="D461" s="7">
        <v>41081</v>
      </c>
      <c r="E461" t="s">
        <v>264</v>
      </c>
      <c r="F461" t="s">
        <v>23</v>
      </c>
      <c r="G461" t="s">
        <v>733</v>
      </c>
      <c r="H461" t="s">
        <v>734</v>
      </c>
      <c r="I461" t="s">
        <v>24</v>
      </c>
      <c r="J461" t="s">
        <v>118</v>
      </c>
      <c r="K461" t="s">
        <v>736</v>
      </c>
      <c r="L461">
        <v>0</v>
      </c>
      <c r="M461">
        <v>5</v>
      </c>
      <c r="N461">
        <v>1087</v>
      </c>
      <c r="O461" s="8">
        <f>VLOOKUP(N461,[1]Dettaglio!$B$9:$F$4144,5,FALSE)</f>
        <v>0</v>
      </c>
      <c r="P461" s="19"/>
      <c r="Q461" s="42"/>
      <c r="R461" s="1">
        <f t="shared" si="72"/>
        <v>1.03725</v>
      </c>
      <c r="S461" s="1">
        <f t="shared" si="74"/>
        <v>1.07</v>
      </c>
      <c r="T461" s="1">
        <f t="shared" si="79"/>
        <v>1.07</v>
      </c>
      <c r="U461" s="3">
        <f t="shared" si="80"/>
        <v>5</v>
      </c>
      <c r="V461" s="10">
        <v>5</v>
      </c>
      <c r="W461" s="10">
        <v>36</v>
      </c>
      <c r="X461" s="11">
        <f t="shared" si="75"/>
        <v>900</v>
      </c>
      <c r="Z461" s="12">
        <v>13</v>
      </c>
      <c r="AA461" s="13">
        <f t="shared" si="76"/>
        <v>325</v>
      </c>
      <c r="AB461" s="9">
        <f t="shared" si="77"/>
        <v>1.0522222221999999</v>
      </c>
      <c r="AC461" s="9">
        <f t="shared" si="73"/>
        <v>1.07</v>
      </c>
      <c r="AD461" s="9">
        <f t="shared" si="78"/>
        <v>1.07</v>
      </c>
      <c r="AE461" s="3">
        <f t="shared" si="81"/>
        <v>5</v>
      </c>
      <c r="AH461" s="9"/>
      <c r="AI461" s="1"/>
      <c r="AJ461" s="1"/>
      <c r="AK461" s="3"/>
      <c r="AL461" s="3"/>
      <c r="AM461" s="3"/>
      <c r="AQ461" s="3"/>
      <c r="AR461" s="3"/>
      <c r="AS461" s="3"/>
      <c r="AV461" s="3"/>
      <c r="AW461" s="3"/>
    </row>
    <row r="462" spans="1:49" x14ac:dyDescent="0.2">
      <c r="A462">
        <v>4164</v>
      </c>
      <c r="B462" t="s">
        <v>484</v>
      </c>
      <c r="C462" t="s">
        <v>742</v>
      </c>
      <c r="D462" s="7">
        <v>41098</v>
      </c>
      <c r="E462" t="s">
        <v>264</v>
      </c>
      <c r="F462" t="s">
        <v>23</v>
      </c>
      <c r="G462" t="s">
        <v>733</v>
      </c>
      <c r="H462" t="s">
        <v>734</v>
      </c>
      <c r="I462" t="s">
        <v>24</v>
      </c>
      <c r="J462" t="s">
        <v>118</v>
      </c>
      <c r="K462" t="s">
        <v>736</v>
      </c>
      <c r="L462">
        <v>0</v>
      </c>
      <c r="M462">
        <v>5</v>
      </c>
      <c r="N462">
        <v>1355</v>
      </c>
      <c r="O462" s="8">
        <f>VLOOKUP(N462,[1]Dettaglio!$B$9:$F$4144,5,FALSE)</f>
        <v>0</v>
      </c>
      <c r="P462" s="19"/>
      <c r="Q462" s="42"/>
      <c r="R462" s="1">
        <f t="shared" si="72"/>
        <v>1.03725</v>
      </c>
      <c r="S462" s="1">
        <f t="shared" si="74"/>
        <v>1.07</v>
      </c>
      <c r="T462" s="1">
        <f t="shared" si="79"/>
        <v>1.07</v>
      </c>
      <c r="U462" s="3">
        <f t="shared" si="80"/>
        <v>5</v>
      </c>
      <c r="V462" s="10">
        <v>5</v>
      </c>
      <c r="W462" s="10">
        <v>36</v>
      </c>
      <c r="X462" s="11">
        <f t="shared" si="75"/>
        <v>900</v>
      </c>
      <c r="Z462" s="12">
        <v>13</v>
      </c>
      <c r="AA462" s="13">
        <f t="shared" si="76"/>
        <v>325</v>
      </c>
      <c r="AB462" s="9">
        <f t="shared" si="77"/>
        <v>1.0522222221999999</v>
      </c>
      <c r="AC462" s="9">
        <f t="shared" si="73"/>
        <v>1.07</v>
      </c>
      <c r="AD462" s="9">
        <f t="shared" si="78"/>
        <v>1.07</v>
      </c>
      <c r="AE462" s="3">
        <f t="shared" si="81"/>
        <v>5</v>
      </c>
      <c r="AH462" s="9"/>
      <c r="AI462" s="1"/>
      <c r="AJ462" s="1"/>
      <c r="AK462" s="3"/>
      <c r="AL462" s="3"/>
      <c r="AM462" s="3"/>
      <c r="AQ462" s="3"/>
      <c r="AR462" s="3"/>
      <c r="AS462" s="3"/>
      <c r="AV462" s="3"/>
      <c r="AW462" s="3"/>
    </row>
    <row r="463" spans="1:49" x14ac:dyDescent="0.2">
      <c r="A463">
        <v>4026</v>
      </c>
      <c r="B463" t="s">
        <v>362</v>
      </c>
      <c r="C463" t="s">
        <v>85</v>
      </c>
      <c r="D463" s="7">
        <v>41194</v>
      </c>
      <c r="E463" t="s">
        <v>264</v>
      </c>
      <c r="F463" t="s">
        <v>23</v>
      </c>
      <c r="G463" t="s">
        <v>733</v>
      </c>
      <c r="H463" t="s">
        <v>734</v>
      </c>
      <c r="I463" t="s">
        <v>24</v>
      </c>
      <c r="J463" t="s">
        <v>118</v>
      </c>
      <c r="K463" t="s">
        <v>736</v>
      </c>
      <c r="L463">
        <v>0</v>
      </c>
      <c r="M463">
        <v>5</v>
      </c>
      <c r="N463">
        <v>1098</v>
      </c>
      <c r="O463" s="8">
        <f>VLOOKUP(N463,[1]Dettaglio!$B$9:$F$4144,5,FALSE)</f>
        <v>0</v>
      </c>
      <c r="P463" s="19"/>
      <c r="Q463" s="42"/>
      <c r="R463" s="1">
        <f t="shared" si="72"/>
        <v>1.03725</v>
      </c>
      <c r="S463" s="1">
        <f t="shared" si="74"/>
        <v>1.07</v>
      </c>
      <c r="T463" s="1">
        <f t="shared" si="79"/>
        <v>1.07</v>
      </c>
      <c r="U463" s="3">
        <f t="shared" si="80"/>
        <v>5</v>
      </c>
      <c r="V463" s="10">
        <v>5</v>
      </c>
      <c r="W463" s="10">
        <v>36</v>
      </c>
      <c r="X463" s="11">
        <f t="shared" si="75"/>
        <v>900</v>
      </c>
      <c r="Z463" s="12">
        <v>13</v>
      </c>
      <c r="AA463" s="13">
        <f t="shared" si="76"/>
        <v>325</v>
      </c>
      <c r="AB463" s="9">
        <f t="shared" si="77"/>
        <v>1.0522222221999999</v>
      </c>
      <c r="AC463" s="9">
        <f t="shared" si="73"/>
        <v>1.07</v>
      </c>
      <c r="AD463" s="9">
        <f t="shared" si="78"/>
        <v>1.07</v>
      </c>
      <c r="AE463" s="3">
        <f t="shared" si="81"/>
        <v>5</v>
      </c>
      <c r="AH463" s="9"/>
      <c r="AI463" s="1"/>
      <c r="AJ463" s="1"/>
      <c r="AK463" s="3"/>
      <c r="AL463" s="3"/>
      <c r="AM463" s="3"/>
      <c r="AQ463" s="3"/>
      <c r="AR463" s="3"/>
      <c r="AS463" s="3"/>
      <c r="AV463" s="3"/>
      <c r="AW463" s="3"/>
    </row>
    <row r="464" spans="1:49" x14ac:dyDescent="0.2">
      <c r="A464">
        <v>1235</v>
      </c>
      <c r="B464" t="s">
        <v>743</v>
      </c>
      <c r="C464" t="s">
        <v>114</v>
      </c>
      <c r="D464" s="7">
        <v>41251</v>
      </c>
      <c r="E464" t="s">
        <v>264</v>
      </c>
      <c r="F464" t="s">
        <v>23</v>
      </c>
      <c r="G464" t="s">
        <v>733</v>
      </c>
      <c r="H464" t="s">
        <v>734</v>
      </c>
      <c r="I464" t="s">
        <v>24</v>
      </c>
      <c r="J464" t="s">
        <v>118</v>
      </c>
      <c r="K464" t="s">
        <v>736</v>
      </c>
      <c r="L464">
        <v>0</v>
      </c>
      <c r="M464">
        <v>5</v>
      </c>
      <c r="N464">
        <v>1100</v>
      </c>
      <c r="O464" s="8">
        <f>VLOOKUP(N464,[1]Dettaglio!$B$9:$F$4144,5,FALSE)</f>
        <v>10180.23</v>
      </c>
      <c r="P464" s="19"/>
      <c r="Q464" s="42"/>
      <c r="R464" s="1">
        <f t="shared" ref="R464:R527" si="82">0.000000003639*Q464^2+1.03725</f>
        <v>1.03725</v>
      </c>
      <c r="S464" s="1">
        <f t="shared" si="74"/>
        <v>1.07</v>
      </c>
      <c r="T464" s="1">
        <f t="shared" si="79"/>
        <v>1.07</v>
      </c>
      <c r="U464" s="3">
        <f t="shared" si="80"/>
        <v>5</v>
      </c>
      <c r="V464" s="10">
        <v>5</v>
      </c>
      <c r="W464" s="10">
        <v>36</v>
      </c>
      <c r="X464" s="11">
        <f t="shared" si="75"/>
        <v>900</v>
      </c>
      <c r="Z464" s="12">
        <v>13</v>
      </c>
      <c r="AA464" s="13">
        <f t="shared" si="76"/>
        <v>325</v>
      </c>
      <c r="AB464" s="9">
        <f t="shared" si="77"/>
        <v>1.0522222221999999</v>
      </c>
      <c r="AC464" s="9">
        <f t="shared" si="73"/>
        <v>1.0522222221999999</v>
      </c>
      <c r="AD464" s="9">
        <f t="shared" si="78"/>
        <v>1.0522222221999999</v>
      </c>
      <c r="AE464" s="3">
        <f t="shared" si="81"/>
        <v>5</v>
      </c>
      <c r="AH464" s="9"/>
      <c r="AI464" s="1"/>
      <c r="AJ464" s="1"/>
      <c r="AK464" s="3"/>
      <c r="AL464" s="3"/>
      <c r="AM464" s="3"/>
      <c r="AQ464" s="3"/>
      <c r="AR464" s="3"/>
      <c r="AS464" s="3"/>
      <c r="AV464" s="3"/>
      <c r="AW464" s="3"/>
    </row>
    <row r="465" spans="1:49" x14ac:dyDescent="0.2">
      <c r="A465">
        <v>4063</v>
      </c>
      <c r="B465" t="s">
        <v>744</v>
      </c>
      <c r="C465" t="s">
        <v>745</v>
      </c>
      <c r="D465" s="7">
        <v>41110</v>
      </c>
      <c r="E465" t="s">
        <v>264</v>
      </c>
      <c r="F465" t="s">
        <v>23</v>
      </c>
      <c r="G465" t="s">
        <v>733</v>
      </c>
      <c r="H465" t="s">
        <v>734</v>
      </c>
      <c r="I465" t="s">
        <v>24</v>
      </c>
      <c r="J465" t="s">
        <v>746</v>
      </c>
      <c r="K465" t="s">
        <v>746</v>
      </c>
      <c r="L465">
        <v>0</v>
      </c>
      <c r="M465">
        <v>1.52</v>
      </c>
      <c r="N465">
        <v>4062</v>
      </c>
      <c r="O465" s="8">
        <f>VLOOKUP(N465,[1]Dettaglio!$B$9:$F$4144,5,FALSE)</f>
        <v>11574.97</v>
      </c>
      <c r="P465" s="19"/>
      <c r="Q465" s="42"/>
      <c r="R465" s="1">
        <f t="shared" si="82"/>
        <v>1.03725</v>
      </c>
      <c r="S465" s="1">
        <f t="shared" si="74"/>
        <v>1.07</v>
      </c>
      <c r="T465" s="1">
        <f t="shared" si="79"/>
        <v>1.07</v>
      </c>
      <c r="U465" s="3">
        <f t="shared" si="80"/>
        <v>5</v>
      </c>
      <c r="V465" s="10">
        <v>5</v>
      </c>
      <c r="W465" s="10">
        <v>36</v>
      </c>
      <c r="X465" s="11">
        <f t="shared" si="75"/>
        <v>900</v>
      </c>
      <c r="Z465" s="12">
        <v>13</v>
      </c>
      <c r="AA465" s="13">
        <f t="shared" si="76"/>
        <v>325</v>
      </c>
      <c r="AB465" s="9">
        <f t="shared" si="77"/>
        <v>1.0522222221999999</v>
      </c>
      <c r="AC465" s="9">
        <f t="shared" ref="AC465:AC528" si="83">IF(O465&lt;3000,1.07,AB465)</f>
        <v>1.0522222221999999</v>
      </c>
      <c r="AD465" s="9">
        <f t="shared" si="78"/>
        <v>1.0522222221999999</v>
      </c>
      <c r="AE465" s="3">
        <f t="shared" si="81"/>
        <v>5</v>
      </c>
      <c r="AH465" s="9"/>
      <c r="AI465" s="1"/>
      <c r="AJ465" s="1"/>
      <c r="AK465" s="3"/>
      <c r="AL465" s="3"/>
      <c r="AM465" s="3"/>
      <c r="AQ465" s="3"/>
      <c r="AR465" s="3"/>
      <c r="AS465" s="3"/>
      <c r="AV465" s="3"/>
      <c r="AW465" s="3"/>
    </row>
    <row r="466" spans="1:49" x14ac:dyDescent="0.2">
      <c r="A466">
        <v>4025</v>
      </c>
      <c r="B466" t="s">
        <v>747</v>
      </c>
      <c r="C466" t="s">
        <v>748</v>
      </c>
      <c r="D466" s="7">
        <v>40997</v>
      </c>
      <c r="E466" t="s">
        <v>264</v>
      </c>
      <c r="F466" t="s">
        <v>23</v>
      </c>
      <c r="G466" t="s">
        <v>733</v>
      </c>
      <c r="H466" t="s">
        <v>734</v>
      </c>
      <c r="I466" t="s">
        <v>24</v>
      </c>
      <c r="J466" t="s">
        <v>139</v>
      </c>
      <c r="K466" t="s">
        <v>749</v>
      </c>
      <c r="L466">
        <v>0</v>
      </c>
      <c r="M466">
        <v>1.07</v>
      </c>
      <c r="N466">
        <v>4024</v>
      </c>
      <c r="O466" s="8">
        <f>VLOOKUP(N466,[1]Dettaglio!$B$9:$F$4144,5,FALSE)</f>
        <v>2385.4699999999998</v>
      </c>
      <c r="P466" s="19"/>
      <c r="Q466" s="42"/>
      <c r="R466" s="1">
        <f t="shared" si="82"/>
        <v>1.03725</v>
      </c>
      <c r="S466" s="1">
        <f t="shared" si="74"/>
        <v>1.07</v>
      </c>
      <c r="T466" s="1">
        <f t="shared" si="79"/>
        <v>1.07</v>
      </c>
      <c r="U466" s="3">
        <f t="shared" si="80"/>
        <v>5</v>
      </c>
      <c r="V466" s="10">
        <v>5</v>
      </c>
      <c r="W466" s="10">
        <v>36</v>
      </c>
      <c r="X466" s="11">
        <f t="shared" si="75"/>
        <v>900</v>
      </c>
      <c r="Z466" s="12">
        <v>13</v>
      </c>
      <c r="AA466" s="13">
        <f t="shared" si="76"/>
        <v>325</v>
      </c>
      <c r="AB466" s="9">
        <f t="shared" si="77"/>
        <v>1.0522222221999999</v>
      </c>
      <c r="AC466" s="9">
        <f t="shared" si="83"/>
        <v>1.07</v>
      </c>
      <c r="AD466" s="9">
        <f t="shared" si="78"/>
        <v>1.07</v>
      </c>
      <c r="AE466" s="3">
        <f t="shared" si="81"/>
        <v>5</v>
      </c>
      <c r="AH466" s="9"/>
      <c r="AI466" s="1"/>
      <c r="AJ466" s="1"/>
      <c r="AK466" s="3"/>
      <c r="AL466" s="3"/>
      <c r="AM466" s="3"/>
      <c r="AQ466" s="3"/>
      <c r="AR466" s="3"/>
      <c r="AS466" s="3"/>
      <c r="AV466" s="3"/>
      <c r="AW466" s="3"/>
    </row>
    <row r="467" spans="1:49" x14ac:dyDescent="0.2">
      <c r="A467">
        <v>3816</v>
      </c>
      <c r="B467" t="s">
        <v>750</v>
      </c>
      <c r="C467" t="s">
        <v>751</v>
      </c>
      <c r="D467" s="7">
        <v>41190</v>
      </c>
      <c r="E467" t="s">
        <v>264</v>
      </c>
      <c r="F467" t="s">
        <v>23</v>
      </c>
      <c r="G467" t="s">
        <v>733</v>
      </c>
      <c r="H467" t="s">
        <v>734</v>
      </c>
      <c r="I467" t="s">
        <v>24</v>
      </c>
      <c r="J467" t="s">
        <v>118</v>
      </c>
      <c r="K467" t="s">
        <v>736</v>
      </c>
      <c r="L467">
        <v>0</v>
      </c>
      <c r="M467">
        <v>5</v>
      </c>
      <c r="N467">
        <v>3815</v>
      </c>
      <c r="O467" s="8">
        <f>VLOOKUP(N467,[1]Dettaglio!$B$9:$F$4144,5,FALSE)</f>
        <v>0</v>
      </c>
      <c r="P467" s="19"/>
      <c r="Q467" s="42"/>
      <c r="R467" s="1">
        <f t="shared" si="82"/>
        <v>1.03725</v>
      </c>
      <c r="S467" s="1">
        <f t="shared" si="74"/>
        <v>1.07</v>
      </c>
      <c r="T467" s="1">
        <f t="shared" si="79"/>
        <v>1.07</v>
      </c>
      <c r="U467" s="3">
        <f t="shared" si="80"/>
        <v>5</v>
      </c>
      <c r="V467" s="10">
        <v>5</v>
      </c>
      <c r="W467" s="10">
        <v>36</v>
      </c>
      <c r="X467" s="11">
        <f t="shared" si="75"/>
        <v>900</v>
      </c>
      <c r="Z467" s="12">
        <v>13</v>
      </c>
      <c r="AA467" s="13">
        <f t="shared" si="76"/>
        <v>325</v>
      </c>
      <c r="AB467" s="9">
        <f t="shared" si="77"/>
        <v>1.0522222221999999</v>
      </c>
      <c r="AC467" s="9">
        <f t="shared" si="83"/>
        <v>1.07</v>
      </c>
      <c r="AD467" s="9">
        <f t="shared" si="78"/>
        <v>1.07</v>
      </c>
      <c r="AE467" s="3">
        <f t="shared" si="81"/>
        <v>5</v>
      </c>
      <c r="AH467" s="9"/>
      <c r="AI467" s="1"/>
      <c r="AJ467" s="1"/>
      <c r="AK467" s="3"/>
      <c r="AL467" s="3"/>
      <c r="AM467" s="3"/>
      <c r="AQ467" s="3"/>
      <c r="AR467" s="3"/>
      <c r="AS467" s="3"/>
      <c r="AV467" s="3"/>
      <c r="AW467" s="3"/>
    </row>
    <row r="468" spans="1:49" x14ac:dyDescent="0.2">
      <c r="A468">
        <v>3757</v>
      </c>
      <c r="B468" t="s">
        <v>752</v>
      </c>
      <c r="C468" t="s">
        <v>65</v>
      </c>
      <c r="D468" s="7">
        <v>40784</v>
      </c>
      <c r="E468" t="s">
        <v>264</v>
      </c>
      <c r="F468" t="s">
        <v>23</v>
      </c>
      <c r="G468" t="s">
        <v>733</v>
      </c>
      <c r="H468" t="s">
        <v>734</v>
      </c>
      <c r="I468" t="s">
        <v>24</v>
      </c>
      <c r="J468" t="s">
        <v>118</v>
      </c>
      <c r="K468" t="s">
        <v>736</v>
      </c>
      <c r="L468">
        <v>0</v>
      </c>
      <c r="M468">
        <v>5</v>
      </c>
      <c r="N468">
        <v>3756</v>
      </c>
      <c r="O468" s="8">
        <f>VLOOKUP(N468,[1]Dettaglio!$B$9:$F$4144,5,FALSE)</f>
        <v>0</v>
      </c>
      <c r="P468" s="19"/>
      <c r="Q468" s="42"/>
      <c r="R468" s="1">
        <f t="shared" si="82"/>
        <v>1.03725</v>
      </c>
      <c r="S468" s="1">
        <f t="shared" si="74"/>
        <v>1.07</v>
      </c>
      <c r="T468" s="1">
        <f t="shared" si="79"/>
        <v>1.07</v>
      </c>
      <c r="U468" s="3">
        <f t="shared" si="80"/>
        <v>5</v>
      </c>
      <c r="V468" s="10">
        <v>5</v>
      </c>
      <c r="W468" s="10">
        <v>36</v>
      </c>
      <c r="X468" s="11">
        <f t="shared" si="75"/>
        <v>900</v>
      </c>
      <c r="Z468" s="12">
        <v>13</v>
      </c>
      <c r="AA468" s="13">
        <f t="shared" si="76"/>
        <v>325</v>
      </c>
      <c r="AB468" s="9">
        <f t="shared" si="77"/>
        <v>1.0522222221999999</v>
      </c>
      <c r="AC468" s="9">
        <f t="shared" si="83"/>
        <v>1.07</v>
      </c>
      <c r="AD468" s="9">
        <f t="shared" si="78"/>
        <v>1.07</v>
      </c>
      <c r="AE468" s="3">
        <f t="shared" si="81"/>
        <v>5</v>
      </c>
      <c r="AH468" s="9"/>
      <c r="AI468" s="1"/>
      <c r="AJ468" s="1"/>
      <c r="AK468" s="3"/>
      <c r="AL468" s="3"/>
      <c r="AM468" s="3"/>
      <c r="AQ468" s="3"/>
      <c r="AR468" s="3"/>
      <c r="AS468" s="3"/>
      <c r="AV468" s="3"/>
      <c r="AW468" s="3"/>
    </row>
    <row r="469" spans="1:49" x14ac:dyDescent="0.2">
      <c r="A469">
        <v>1232</v>
      </c>
      <c r="B469" t="s">
        <v>53</v>
      </c>
      <c r="C469" t="s">
        <v>753</v>
      </c>
      <c r="D469" s="7">
        <v>41028</v>
      </c>
      <c r="E469" t="s">
        <v>264</v>
      </c>
      <c r="F469" t="s">
        <v>23</v>
      </c>
      <c r="G469" t="s">
        <v>733</v>
      </c>
      <c r="H469" t="s">
        <v>734</v>
      </c>
      <c r="I469" t="s">
        <v>24</v>
      </c>
      <c r="J469" t="s">
        <v>568</v>
      </c>
      <c r="K469" t="s">
        <v>568</v>
      </c>
      <c r="L469">
        <v>0</v>
      </c>
      <c r="M469">
        <v>1.17</v>
      </c>
      <c r="N469">
        <v>1231</v>
      </c>
      <c r="O469" s="8">
        <f>VLOOKUP(N469,[1]Dettaglio!$B$9:$F$4144,5,FALSE)</f>
        <v>6094.02</v>
      </c>
      <c r="P469" s="19"/>
      <c r="Q469" s="42"/>
      <c r="R469" s="1">
        <f t="shared" si="82"/>
        <v>1.03725</v>
      </c>
      <c r="S469" s="1">
        <f t="shared" si="74"/>
        <v>1.07</v>
      </c>
      <c r="T469" s="1">
        <f t="shared" si="79"/>
        <v>1.07</v>
      </c>
      <c r="U469" s="3">
        <f t="shared" si="80"/>
        <v>5</v>
      </c>
      <c r="V469" s="10">
        <v>5</v>
      </c>
      <c r="W469" s="10">
        <v>36</v>
      </c>
      <c r="X469" s="11">
        <f t="shared" si="75"/>
        <v>900</v>
      </c>
      <c r="Z469" s="12">
        <v>13</v>
      </c>
      <c r="AA469" s="13">
        <f t="shared" si="76"/>
        <v>325</v>
      </c>
      <c r="AB469" s="9">
        <f t="shared" si="77"/>
        <v>1.0522222221999999</v>
      </c>
      <c r="AC469" s="9">
        <f t="shared" si="83"/>
        <v>1.0522222221999999</v>
      </c>
      <c r="AD469" s="9">
        <f t="shared" si="78"/>
        <v>1.0522222221999999</v>
      </c>
      <c r="AE469" s="3">
        <f t="shared" si="81"/>
        <v>5</v>
      </c>
      <c r="AH469" s="9"/>
      <c r="AI469" s="1"/>
      <c r="AJ469" s="1"/>
      <c r="AK469" s="3"/>
      <c r="AL469" s="3"/>
      <c r="AM469" s="3"/>
      <c r="AQ469" s="3"/>
      <c r="AR469" s="3"/>
      <c r="AS469" s="3"/>
      <c r="AV469" s="3"/>
      <c r="AW469" s="3"/>
    </row>
    <row r="470" spans="1:49" x14ac:dyDescent="0.2">
      <c r="A470">
        <v>4150</v>
      </c>
      <c r="B470" t="s">
        <v>754</v>
      </c>
      <c r="C470" t="s">
        <v>755</v>
      </c>
      <c r="D470" s="7">
        <v>41130</v>
      </c>
      <c r="E470" t="s">
        <v>264</v>
      </c>
      <c r="F470" t="s">
        <v>23</v>
      </c>
      <c r="G470" t="s">
        <v>733</v>
      </c>
      <c r="H470" t="s">
        <v>734</v>
      </c>
      <c r="I470" t="s">
        <v>24</v>
      </c>
      <c r="J470" t="s">
        <v>118</v>
      </c>
      <c r="K470" t="s">
        <v>736</v>
      </c>
      <c r="L470">
        <v>0</v>
      </c>
      <c r="M470">
        <v>5</v>
      </c>
      <c r="N470">
        <v>4149</v>
      </c>
      <c r="O470" s="8">
        <f>VLOOKUP(N470,[1]Dettaglio!$B$9:$F$4144,5,FALSE)</f>
        <v>8712.5400000000009</v>
      </c>
      <c r="P470" s="19"/>
      <c r="Q470" s="42"/>
      <c r="R470" s="1">
        <f t="shared" si="82"/>
        <v>1.03725</v>
      </c>
      <c r="S470" s="1">
        <f t="shared" ref="S470:S533" si="84">IF(Q470&lt;3000,1.07,R470)</f>
        <v>1.07</v>
      </c>
      <c r="T470" s="1">
        <f t="shared" si="79"/>
        <v>1.07</v>
      </c>
      <c r="U470" s="3">
        <f t="shared" si="80"/>
        <v>5</v>
      </c>
      <c r="V470" s="10">
        <v>5</v>
      </c>
      <c r="W470" s="10">
        <v>36</v>
      </c>
      <c r="X470" s="11">
        <f t="shared" ref="X470:X533" si="85">V470*W470*U470</f>
        <v>900</v>
      </c>
      <c r="Z470" s="12">
        <v>13</v>
      </c>
      <c r="AA470" s="13">
        <f t="shared" ref="AA470:AA533" si="86">U470*V470*Z470</f>
        <v>325</v>
      </c>
      <c r="AB470" s="9">
        <f t="shared" si="77"/>
        <v>1.0522222221999999</v>
      </c>
      <c r="AC470" s="9">
        <f t="shared" si="83"/>
        <v>1.0522222221999999</v>
      </c>
      <c r="AD470" s="9">
        <f t="shared" si="78"/>
        <v>1.0522222221999999</v>
      </c>
      <c r="AE470" s="3">
        <f t="shared" si="81"/>
        <v>5</v>
      </c>
      <c r="AH470" s="9"/>
      <c r="AI470" s="1"/>
      <c r="AJ470" s="1"/>
      <c r="AK470" s="3"/>
      <c r="AL470" s="3"/>
      <c r="AM470" s="3"/>
      <c r="AQ470" s="3"/>
      <c r="AR470" s="3"/>
      <c r="AS470" s="3"/>
      <c r="AV470" s="3"/>
      <c r="AW470" s="3"/>
    </row>
    <row r="471" spans="1:49" x14ac:dyDescent="0.2">
      <c r="A471">
        <v>3636</v>
      </c>
      <c r="B471" t="s">
        <v>399</v>
      </c>
      <c r="C471" t="s">
        <v>756</v>
      </c>
      <c r="D471" s="7">
        <v>41238</v>
      </c>
      <c r="E471" t="s">
        <v>264</v>
      </c>
      <c r="F471" t="s">
        <v>23</v>
      </c>
      <c r="G471" t="s">
        <v>733</v>
      </c>
      <c r="H471" t="s">
        <v>734</v>
      </c>
      <c r="I471" t="s">
        <v>24</v>
      </c>
      <c r="J471" t="s">
        <v>118</v>
      </c>
      <c r="K471" t="s">
        <v>736</v>
      </c>
      <c r="L471">
        <v>0</v>
      </c>
      <c r="M471">
        <v>5</v>
      </c>
      <c r="N471">
        <v>949</v>
      </c>
      <c r="O471" s="8">
        <f>VLOOKUP(N471,[1]Dettaglio!$B$9:$F$4144,5,FALSE)</f>
        <v>10454.89</v>
      </c>
      <c r="P471" s="19"/>
      <c r="Q471" s="42"/>
      <c r="R471" s="1">
        <f t="shared" si="82"/>
        <v>1.03725</v>
      </c>
      <c r="S471" s="1">
        <f t="shared" si="84"/>
        <v>1.07</v>
      </c>
      <c r="T471" s="1">
        <f t="shared" si="79"/>
        <v>1.07</v>
      </c>
      <c r="U471" s="3">
        <f t="shared" si="80"/>
        <v>5</v>
      </c>
      <c r="V471" s="10">
        <v>5</v>
      </c>
      <c r="W471" s="10">
        <v>36</v>
      </c>
      <c r="X471" s="11">
        <f t="shared" si="85"/>
        <v>900</v>
      </c>
      <c r="Z471" s="12">
        <v>13</v>
      </c>
      <c r="AA471" s="13">
        <f t="shared" si="86"/>
        <v>325</v>
      </c>
      <c r="AB471" s="9">
        <f t="shared" ref="AB471:AB534" si="87">0.0000000038*Q471^2-0.0000054444*Q471+1.0522222222</f>
        <v>1.0522222221999999</v>
      </c>
      <c r="AC471" s="9">
        <f t="shared" si="83"/>
        <v>1.0522222221999999</v>
      </c>
      <c r="AD471" s="9">
        <f t="shared" ref="AD471:AD534" si="88">IF(AC471&gt;5,5,AC471)</f>
        <v>1.0522222221999999</v>
      </c>
      <c r="AE471" s="3">
        <f t="shared" si="81"/>
        <v>5</v>
      </c>
      <c r="AH471" s="9"/>
      <c r="AI471" s="1"/>
      <c r="AJ471" s="1"/>
      <c r="AK471" s="3"/>
      <c r="AL471" s="3"/>
      <c r="AM471" s="3"/>
      <c r="AQ471" s="3"/>
      <c r="AR471" s="3"/>
      <c r="AS471" s="3"/>
      <c r="AV471" s="3"/>
      <c r="AW471" s="3"/>
    </row>
    <row r="472" spans="1:49" x14ac:dyDescent="0.2">
      <c r="A472">
        <v>4028</v>
      </c>
      <c r="B472" t="s">
        <v>757</v>
      </c>
      <c r="C472" t="s">
        <v>98</v>
      </c>
      <c r="D472" s="7">
        <v>41127</v>
      </c>
      <c r="E472" t="s">
        <v>264</v>
      </c>
      <c r="F472" t="s">
        <v>23</v>
      </c>
      <c r="G472" t="s">
        <v>733</v>
      </c>
      <c r="H472" t="s">
        <v>734</v>
      </c>
      <c r="I472" t="s">
        <v>24</v>
      </c>
      <c r="J472" t="s">
        <v>758</v>
      </c>
      <c r="K472" t="s">
        <v>758</v>
      </c>
      <c r="L472">
        <v>3.93</v>
      </c>
      <c r="M472">
        <v>0</v>
      </c>
      <c r="N472">
        <v>4027</v>
      </c>
      <c r="O472" s="8">
        <f>VLOOKUP(N472,[1]Dettaglio!$B$9:$F$4144,5,FALSE)</f>
        <v>28172.99</v>
      </c>
      <c r="P472" s="19"/>
      <c r="Q472" s="42"/>
      <c r="R472" s="1">
        <f t="shared" si="82"/>
        <v>1.03725</v>
      </c>
      <c r="S472" s="1">
        <f t="shared" si="84"/>
        <v>1.07</v>
      </c>
      <c r="T472" s="1">
        <f t="shared" si="79"/>
        <v>1.07</v>
      </c>
      <c r="U472" s="3">
        <f t="shared" si="80"/>
        <v>5</v>
      </c>
      <c r="V472" s="10">
        <v>5</v>
      </c>
      <c r="W472" s="10">
        <v>36</v>
      </c>
      <c r="X472" s="11">
        <f t="shared" si="85"/>
        <v>900</v>
      </c>
      <c r="Z472" s="12">
        <v>13</v>
      </c>
      <c r="AA472" s="13">
        <f t="shared" si="86"/>
        <v>325</v>
      </c>
      <c r="AB472" s="9">
        <f t="shared" si="87"/>
        <v>1.0522222221999999</v>
      </c>
      <c r="AC472" s="9">
        <f t="shared" si="83"/>
        <v>1.0522222221999999</v>
      </c>
      <c r="AD472" s="9">
        <f t="shared" si="88"/>
        <v>1.0522222221999999</v>
      </c>
      <c r="AE472" s="3">
        <f t="shared" si="81"/>
        <v>5</v>
      </c>
      <c r="AH472" s="9"/>
      <c r="AI472" s="1"/>
      <c r="AJ472" s="1"/>
      <c r="AK472" s="3"/>
      <c r="AL472" s="3"/>
      <c r="AM472" s="3"/>
      <c r="AQ472" s="3"/>
      <c r="AR472" s="3"/>
      <c r="AS472" s="3"/>
      <c r="AV472" s="3"/>
      <c r="AW472" s="3"/>
    </row>
    <row r="473" spans="1:49" x14ac:dyDescent="0.2">
      <c r="A473">
        <v>3933</v>
      </c>
      <c r="B473" t="s">
        <v>759</v>
      </c>
      <c r="C473" t="s">
        <v>760</v>
      </c>
      <c r="D473" s="7">
        <v>40738</v>
      </c>
      <c r="E473" t="s">
        <v>264</v>
      </c>
      <c r="F473" t="s">
        <v>23</v>
      </c>
      <c r="G473" t="s">
        <v>733</v>
      </c>
      <c r="H473" t="s">
        <v>734</v>
      </c>
      <c r="I473" t="s">
        <v>24</v>
      </c>
      <c r="J473" t="s">
        <v>118</v>
      </c>
      <c r="K473" t="s">
        <v>736</v>
      </c>
      <c r="L473">
        <v>0</v>
      </c>
      <c r="M473">
        <v>5</v>
      </c>
      <c r="N473">
        <v>3932</v>
      </c>
      <c r="O473" s="8">
        <f>VLOOKUP(N473,[1]Dettaglio!$B$9:$F$4144,5,FALSE)</f>
        <v>0</v>
      </c>
      <c r="P473" s="19"/>
      <c r="Q473" s="42"/>
      <c r="R473" s="1">
        <f t="shared" si="82"/>
        <v>1.03725</v>
      </c>
      <c r="S473" s="1">
        <f t="shared" si="84"/>
        <v>1.07</v>
      </c>
      <c r="T473" s="1">
        <f t="shared" si="79"/>
        <v>1.07</v>
      </c>
      <c r="U473" s="3">
        <f t="shared" si="80"/>
        <v>5</v>
      </c>
      <c r="V473" s="10">
        <v>5</v>
      </c>
      <c r="W473" s="10">
        <v>36</v>
      </c>
      <c r="X473" s="11">
        <f t="shared" si="85"/>
        <v>900</v>
      </c>
      <c r="Z473" s="12">
        <v>13</v>
      </c>
      <c r="AA473" s="13">
        <f t="shared" si="86"/>
        <v>325</v>
      </c>
      <c r="AB473" s="9">
        <f t="shared" si="87"/>
        <v>1.0522222221999999</v>
      </c>
      <c r="AC473" s="9">
        <f t="shared" si="83"/>
        <v>1.07</v>
      </c>
      <c r="AD473" s="9">
        <f t="shared" si="88"/>
        <v>1.07</v>
      </c>
      <c r="AE473" s="3">
        <f t="shared" si="81"/>
        <v>5</v>
      </c>
      <c r="AH473" s="9"/>
      <c r="AI473" s="1"/>
      <c r="AJ473" s="1"/>
      <c r="AK473" s="3"/>
      <c r="AL473" s="3"/>
      <c r="AM473" s="3"/>
      <c r="AQ473" s="3"/>
      <c r="AR473" s="3"/>
      <c r="AS473" s="3"/>
      <c r="AV473" s="3"/>
      <c r="AW473" s="3"/>
    </row>
    <row r="474" spans="1:49" x14ac:dyDescent="0.2">
      <c r="A474">
        <v>3701</v>
      </c>
      <c r="B474" t="s">
        <v>71</v>
      </c>
      <c r="C474" t="s">
        <v>35</v>
      </c>
      <c r="D474" s="7">
        <v>40717</v>
      </c>
      <c r="E474" t="s">
        <v>264</v>
      </c>
      <c r="F474" t="s">
        <v>23</v>
      </c>
      <c r="G474" t="s">
        <v>733</v>
      </c>
      <c r="H474" t="s">
        <v>734</v>
      </c>
      <c r="I474" t="s">
        <v>24</v>
      </c>
      <c r="J474" t="s">
        <v>761</v>
      </c>
      <c r="K474" t="s">
        <v>761</v>
      </c>
      <c r="L474">
        <v>0</v>
      </c>
      <c r="M474">
        <v>2.17</v>
      </c>
      <c r="N474">
        <v>2797</v>
      </c>
      <c r="O474" s="8">
        <f>VLOOKUP(N474,[1]Dettaglio!$B$9:$F$4144,5,FALSE)</f>
        <v>17620.8</v>
      </c>
      <c r="P474" s="19"/>
      <c r="Q474" s="42"/>
      <c r="R474" s="1">
        <f t="shared" si="82"/>
        <v>1.03725</v>
      </c>
      <c r="S474" s="1">
        <f t="shared" si="84"/>
        <v>1.07</v>
      </c>
      <c r="T474" s="1">
        <f t="shared" si="79"/>
        <v>1.07</v>
      </c>
      <c r="U474" s="3">
        <f t="shared" si="80"/>
        <v>5</v>
      </c>
      <c r="V474" s="10">
        <v>5</v>
      </c>
      <c r="W474" s="10">
        <v>36</v>
      </c>
      <c r="X474" s="11">
        <f t="shared" si="85"/>
        <v>900</v>
      </c>
      <c r="Z474" s="12">
        <v>13</v>
      </c>
      <c r="AA474" s="13">
        <f t="shared" si="86"/>
        <v>325</v>
      </c>
      <c r="AB474" s="9">
        <f t="shared" si="87"/>
        <v>1.0522222221999999</v>
      </c>
      <c r="AC474" s="9">
        <f t="shared" si="83"/>
        <v>1.0522222221999999</v>
      </c>
      <c r="AD474" s="9">
        <f t="shared" si="88"/>
        <v>1.0522222221999999</v>
      </c>
      <c r="AE474" s="3">
        <f t="shared" si="81"/>
        <v>5</v>
      </c>
      <c r="AH474" s="9"/>
      <c r="AI474" s="1"/>
      <c r="AJ474" s="1"/>
      <c r="AK474" s="3"/>
      <c r="AL474" s="3"/>
      <c r="AM474" s="3"/>
      <c r="AQ474" s="3"/>
      <c r="AR474" s="3"/>
      <c r="AS474" s="3"/>
      <c r="AV474" s="3"/>
      <c r="AW474" s="3"/>
    </row>
    <row r="475" spans="1:49" x14ac:dyDescent="0.2">
      <c r="A475">
        <v>3844</v>
      </c>
      <c r="B475" t="s">
        <v>762</v>
      </c>
      <c r="C475" t="s">
        <v>316</v>
      </c>
      <c r="D475" s="7">
        <v>41081</v>
      </c>
      <c r="E475" t="s">
        <v>264</v>
      </c>
      <c r="F475" t="s">
        <v>23</v>
      </c>
      <c r="G475" t="s">
        <v>733</v>
      </c>
      <c r="H475" t="s">
        <v>734</v>
      </c>
      <c r="I475" t="s">
        <v>24</v>
      </c>
      <c r="J475" t="s">
        <v>763</v>
      </c>
      <c r="K475" t="s">
        <v>763</v>
      </c>
      <c r="L475">
        <v>0</v>
      </c>
      <c r="M475">
        <v>1.76</v>
      </c>
      <c r="N475">
        <v>3842</v>
      </c>
      <c r="O475" s="8">
        <f>VLOOKUP(N475,[1]Dettaglio!$B$9:$F$4144,5,FALSE)</f>
        <v>14085.61</v>
      </c>
      <c r="P475" s="19"/>
      <c r="Q475" s="42"/>
      <c r="R475" s="1">
        <f t="shared" si="82"/>
        <v>1.03725</v>
      </c>
      <c r="S475" s="1">
        <f t="shared" si="84"/>
        <v>1.07</v>
      </c>
      <c r="T475" s="1">
        <f t="shared" si="79"/>
        <v>1.07</v>
      </c>
      <c r="U475" s="3">
        <f t="shared" si="80"/>
        <v>5</v>
      </c>
      <c r="V475" s="10">
        <v>5</v>
      </c>
      <c r="W475" s="10">
        <v>36</v>
      </c>
      <c r="X475" s="11">
        <f t="shared" si="85"/>
        <v>900</v>
      </c>
      <c r="Z475" s="12">
        <v>13</v>
      </c>
      <c r="AA475" s="13">
        <f t="shared" si="86"/>
        <v>325</v>
      </c>
      <c r="AB475" s="9">
        <f t="shared" si="87"/>
        <v>1.0522222221999999</v>
      </c>
      <c r="AC475" s="9">
        <f t="shared" si="83"/>
        <v>1.0522222221999999</v>
      </c>
      <c r="AD475" s="9">
        <f t="shared" si="88"/>
        <v>1.0522222221999999</v>
      </c>
      <c r="AE475" s="3">
        <f t="shared" si="81"/>
        <v>5</v>
      </c>
      <c r="AH475" s="9"/>
      <c r="AI475" s="1"/>
      <c r="AJ475" s="1"/>
      <c r="AK475" s="3"/>
      <c r="AL475" s="3"/>
      <c r="AM475" s="3"/>
      <c r="AQ475" s="3"/>
      <c r="AR475" s="3"/>
      <c r="AS475" s="3"/>
      <c r="AV475" s="3"/>
      <c r="AW475" s="3"/>
    </row>
    <row r="476" spans="1:49" x14ac:dyDescent="0.2">
      <c r="A476">
        <v>3843</v>
      </c>
      <c r="B476" t="s">
        <v>762</v>
      </c>
      <c r="C476" t="s">
        <v>335</v>
      </c>
      <c r="D476" s="7">
        <v>41081</v>
      </c>
      <c r="E476" t="s">
        <v>264</v>
      </c>
      <c r="F476" t="s">
        <v>23</v>
      </c>
      <c r="G476" t="s">
        <v>733</v>
      </c>
      <c r="H476" t="s">
        <v>734</v>
      </c>
      <c r="I476" t="s">
        <v>24</v>
      </c>
      <c r="J476" t="s">
        <v>763</v>
      </c>
      <c r="K476" t="s">
        <v>763</v>
      </c>
      <c r="L476">
        <v>0</v>
      </c>
      <c r="M476">
        <v>1.76</v>
      </c>
      <c r="N476">
        <v>3842</v>
      </c>
      <c r="O476" s="8">
        <f>VLOOKUP(N476,[1]Dettaglio!$B$9:$F$4144,5,FALSE)</f>
        <v>14085.61</v>
      </c>
      <c r="P476" s="19"/>
      <c r="Q476" s="42"/>
      <c r="R476" s="1">
        <f t="shared" si="82"/>
        <v>1.03725</v>
      </c>
      <c r="S476" s="1">
        <f t="shared" si="84"/>
        <v>1.07</v>
      </c>
      <c r="T476" s="1">
        <f t="shared" si="79"/>
        <v>1.07</v>
      </c>
      <c r="U476" s="3">
        <f t="shared" si="80"/>
        <v>5</v>
      </c>
      <c r="V476" s="10">
        <v>5</v>
      </c>
      <c r="W476" s="10">
        <v>36</v>
      </c>
      <c r="X476" s="11">
        <f t="shared" si="85"/>
        <v>900</v>
      </c>
      <c r="Z476" s="12">
        <v>13</v>
      </c>
      <c r="AA476" s="13">
        <f t="shared" si="86"/>
        <v>325</v>
      </c>
      <c r="AB476" s="9">
        <f t="shared" si="87"/>
        <v>1.0522222221999999</v>
      </c>
      <c r="AC476" s="9">
        <f t="shared" si="83"/>
        <v>1.0522222221999999</v>
      </c>
      <c r="AD476" s="9">
        <f t="shared" si="88"/>
        <v>1.0522222221999999</v>
      </c>
      <c r="AE476" s="3">
        <f t="shared" si="81"/>
        <v>5</v>
      </c>
      <c r="AH476" s="9"/>
      <c r="AI476" s="1"/>
      <c r="AJ476" s="1"/>
      <c r="AK476" s="3"/>
      <c r="AL476" s="3"/>
      <c r="AM476" s="3"/>
      <c r="AQ476" s="3"/>
      <c r="AR476" s="3"/>
      <c r="AS476" s="3"/>
      <c r="AV476" s="3"/>
      <c r="AW476" s="3"/>
    </row>
    <row r="477" spans="1:49" x14ac:dyDescent="0.2">
      <c r="A477">
        <v>4049</v>
      </c>
      <c r="B477" t="s">
        <v>73</v>
      </c>
      <c r="C477" t="s">
        <v>496</v>
      </c>
      <c r="D477" s="7">
        <v>41083</v>
      </c>
      <c r="E477" t="s">
        <v>264</v>
      </c>
      <c r="F477" t="s">
        <v>23</v>
      </c>
      <c r="G477" t="s">
        <v>733</v>
      </c>
      <c r="H477" t="s">
        <v>734</v>
      </c>
      <c r="I477" t="s">
        <v>24</v>
      </c>
      <c r="J477" t="s">
        <v>118</v>
      </c>
      <c r="K477" t="s">
        <v>736</v>
      </c>
      <c r="L477">
        <v>0</v>
      </c>
      <c r="M477">
        <v>5</v>
      </c>
      <c r="N477">
        <v>1069</v>
      </c>
      <c r="O477" s="8">
        <f>VLOOKUP(N477,[1]Dettaglio!$B$9:$F$4144,5,FALSE)</f>
        <v>0</v>
      </c>
      <c r="P477" s="19"/>
      <c r="Q477" s="42"/>
      <c r="R477" s="1">
        <f t="shared" si="82"/>
        <v>1.03725</v>
      </c>
      <c r="S477" s="1">
        <f t="shared" si="84"/>
        <v>1.07</v>
      </c>
      <c r="T477" s="1">
        <f t="shared" si="79"/>
        <v>1.07</v>
      </c>
      <c r="U477" s="3">
        <f t="shared" si="80"/>
        <v>5</v>
      </c>
      <c r="V477" s="10">
        <v>5</v>
      </c>
      <c r="W477" s="10">
        <v>36</v>
      </c>
      <c r="X477" s="11">
        <f t="shared" si="85"/>
        <v>900</v>
      </c>
      <c r="Z477" s="12">
        <v>13</v>
      </c>
      <c r="AA477" s="13">
        <f t="shared" si="86"/>
        <v>325</v>
      </c>
      <c r="AB477" s="9">
        <f t="shared" si="87"/>
        <v>1.0522222221999999</v>
      </c>
      <c r="AC477" s="9">
        <f t="shared" si="83"/>
        <v>1.07</v>
      </c>
      <c r="AD477" s="9">
        <f t="shared" si="88"/>
        <v>1.07</v>
      </c>
      <c r="AE477" s="3">
        <f t="shared" si="81"/>
        <v>5</v>
      </c>
      <c r="AH477" s="9"/>
      <c r="AI477" s="1"/>
      <c r="AJ477" s="1"/>
      <c r="AK477" s="3"/>
      <c r="AL477" s="3"/>
      <c r="AM477" s="3"/>
      <c r="AQ477" s="3"/>
      <c r="AR477" s="3"/>
      <c r="AS477" s="3"/>
      <c r="AV477" s="3"/>
      <c r="AW477" s="3"/>
    </row>
    <row r="478" spans="1:49" x14ac:dyDescent="0.2">
      <c r="A478">
        <v>1084</v>
      </c>
      <c r="B478" t="s">
        <v>764</v>
      </c>
      <c r="C478" t="s">
        <v>51</v>
      </c>
      <c r="D478" s="7">
        <v>40399</v>
      </c>
      <c r="E478" t="s">
        <v>264</v>
      </c>
      <c r="F478" t="s">
        <v>23</v>
      </c>
      <c r="G478" t="s">
        <v>733</v>
      </c>
      <c r="H478" t="s">
        <v>765</v>
      </c>
      <c r="I478" t="s">
        <v>24</v>
      </c>
      <c r="J478" t="s">
        <v>118</v>
      </c>
      <c r="K478" t="s">
        <v>736</v>
      </c>
      <c r="L478">
        <v>0</v>
      </c>
      <c r="M478">
        <v>5</v>
      </c>
      <c r="N478">
        <v>1083</v>
      </c>
      <c r="O478" s="8">
        <f>VLOOKUP(N478,[1]Dettaglio!$B$9:$F$4144,5,FALSE)</f>
        <v>0</v>
      </c>
      <c r="P478" s="19"/>
      <c r="Q478" s="42"/>
      <c r="R478" s="1">
        <f t="shared" si="82"/>
        <v>1.03725</v>
      </c>
      <c r="S478" s="1">
        <f t="shared" si="84"/>
        <v>1.07</v>
      </c>
      <c r="T478" s="1">
        <f t="shared" si="79"/>
        <v>1.07</v>
      </c>
      <c r="U478" s="3">
        <f t="shared" si="80"/>
        <v>5</v>
      </c>
      <c r="V478" s="10">
        <v>5</v>
      </c>
      <c r="W478" s="10">
        <v>36</v>
      </c>
      <c r="X478" s="11">
        <f t="shared" si="85"/>
        <v>900</v>
      </c>
      <c r="Z478" s="12">
        <v>13</v>
      </c>
      <c r="AA478" s="13">
        <f t="shared" si="86"/>
        <v>325</v>
      </c>
      <c r="AB478" s="9">
        <f t="shared" si="87"/>
        <v>1.0522222221999999</v>
      </c>
      <c r="AC478" s="9">
        <f t="shared" si="83"/>
        <v>1.07</v>
      </c>
      <c r="AD478" s="9">
        <f t="shared" si="88"/>
        <v>1.07</v>
      </c>
      <c r="AE478" s="3">
        <f t="shared" si="81"/>
        <v>5</v>
      </c>
      <c r="AH478" s="9"/>
      <c r="AI478" s="1"/>
      <c r="AJ478" s="1"/>
      <c r="AK478" s="3"/>
      <c r="AL478" s="3"/>
      <c r="AM478" s="3"/>
      <c r="AQ478" s="3"/>
      <c r="AR478" s="3"/>
      <c r="AS478" s="3"/>
      <c r="AV478" s="3"/>
      <c r="AW478" s="3"/>
    </row>
    <row r="479" spans="1:49" x14ac:dyDescent="0.2">
      <c r="A479">
        <v>1086</v>
      </c>
      <c r="B479" t="s">
        <v>354</v>
      </c>
      <c r="C479" t="s">
        <v>745</v>
      </c>
      <c r="D479" s="7">
        <v>40235</v>
      </c>
      <c r="E479" t="s">
        <v>264</v>
      </c>
      <c r="F479" t="s">
        <v>23</v>
      </c>
      <c r="G479" t="s">
        <v>733</v>
      </c>
      <c r="H479" t="s">
        <v>765</v>
      </c>
      <c r="I479" t="s">
        <v>24</v>
      </c>
      <c r="J479" t="s">
        <v>118</v>
      </c>
      <c r="K479" t="s">
        <v>736</v>
      </c>
      <c r="L479">
        <v>0</v>
      </c>
      <c r="M479">
        <v>5</v>
      </c>
      <c r="N479">
        <v>1085</v>
      </c>
      <c r="O479" s="8">
        <f>VLOOKUP(N479,[1]Dettaglio!$B$9:$F$4144,5,FALSE)</f>
        <v>0</v>
      </c>
      <c r="P479" s="19"/>
      <c r="Q479" s="42"/>
      <c r="R479" s="1">
        <f t="shared" si="82"/>
        <v>1.03725</v>
      </c>
      <c r="S479" s="1">
        <f t="shared" si="84"/>
        <v>1.07</v>
      </c>
      <c r="T479" s="1">
        <f t="shared" si="79"/>
        <v>1.07</v>
      </c>
      <c r="U479" s="3">
        <f t="shared" si="80"/>
        <v>5</v>
      </c>
      <c r="V479" s="10">
        <v>5</v>
      </c>
      <c r="W479" s="10">
        <v>36</v>
      </c>
      <c r="X479" s="11">
        <f t="shared" si="85"/>
        <v>900</v>
      </c>
      <c r="Z479" s="12">
        <v>13</v>
      </c>
      <c r="AA479" s="13">
        <f t="shared" si="86"/>
        <v>325</v>
      </c>
      <c r="AB479" s="9">
        <f t="shared" si="87"/>
        <v>1.0522222221999999</v>
      </c>
      <c r="AC479" s="9">
        <f t="shared" si="83"/>
        <v>1.07</v>
      </c>
      <c r="AD479" s="9">
        <f t="shared" si="88"/>
        <v>1.07</v>
      </c>
      <c r="AE479" s="3">
        <f t="shared" si="81"/>
        <v>5</v>
      </c>
      <c r="AH479" s="9"/>
      <c r="AI479" s="1"/>
      <c r="AJ479" s="1"/>
      <c r="AK479" s="3"/>
      <c r="AL479" s="3"/>
      <c r="AM479" s="3"/>
      <c r="AQ479" s="3"/>
      <c r="AR479" s="3"/>
      <c r="AS479" s="3"/>
      <c r="AV479" s="3"/>
      <c r="AW479" s="3"/>
    </row>
    <row r="480" spans="1:49" x14ac:dyDescent="0.2">
      <c r="A480">
        <v>1088</v>
      </c>
      <c r="B480" t="s">
        <v>741</v>
      </c>
      <c r="C480" t="s">
        <v>409</v>
      </c>
      <c r="D480" s="7">
        <v>40209</v>
      </c>
      <c r="E480" t="s">
        <v>264</v>
      </c>
      <c r="F480" t="s">
        <v>23</v>
      </c>
      <c r="G480" t="s">
        <v>733</v>
      </c>
      <c r="H480" t="s">
        <v>765</v>
      </c>
      <c r="I480" t="s">
        <v>24</v>
      </c>
      <c r="J480" t="s">
        <v>118</v>
      </c>
      <c r="K480" t="s">
        <v>736</v>
      </c>
      <c r="L480">
        <v>0</v>
      </c>
      <c r="M480">
        <v>5</v>
      </c>
      <c r="N480">
        <v>1087</v>
      </c>
      <c r="O480" s="8">
        <f>VLOOKUP(N480,[1]Dettaglio!$B$9:$F$4144,5,FALSE)</f>
        <v>0</v>
      </c>
      <c r="P480" s="19"/>
      <c r="Q480" s="42"/>
      <c r="R480" s="1">
        <f t="shared" si="82"/>
        <v>1.03725</v>
      </c>
      <c r="S480" s="1">
        <f t="shared" si="84"/>
        <v>1.07</v>
      </c>
      <c r="T480" s="1">
        <f t="shared" si="79"/>
        <v>1.07</v>
      </c>
      <c r="U480" s="3">
        <f t="shared" si="80"/>
        <v>5</v>
      </c>
      <c r="V480" s="10">
        <v>5</v>
      </c>
      <c r="W480" s="10">
        <v>36</v>
      </c>
      <c r="X480" s="11">
        <f t="shared" si="85"/>
        <v>900</v>
      </c>
      <c r="Z480" s="12">
        <v>13</v>
      </c>
      <c r="AA480" s="13">
        <f t="shared" si="86"/>
        <v>325</v>
      </c>
      <c r="AB480" s="9">
        <f t="shared" si="87"/>
        <v>1.0522222221999999</v>
      </c>
      <c r="AC480" s="9">
        <f t="shared" si="83"/>
        <v>1.07</v>
      </c>
      <c r="AD480" s="9">
        <f t="shared" si="88"/>
        <v>1.07</v>
      </c>
      <c r="AE480" s="3">
        <f t="shared" si="81"/>
        <v>5</v>
      </c>
      <c r="AH480" s="9"/>
      <c r="AI480" s="1"/>
      <c r="AJ480" s="1"/>
      <c r="AK480" s="3"/>
      <c r="AL480" s="3"/>
      <c r="AM480" s="3"/>
      <c r="AQ480" s="3"/>
      <c r="AR480" s="3"/>
      <c r="AS480" s="3"/>
      <c r="AV480" s="3"/>
      <c r="AW480" s="3"/>
    </row>
    <row r="481" spans="1:49" x14ac:dyDescent="0.2">
      <c r="A481">
        <v>1090</v>
      </c>
      <c r="B481" t="s">
        <v>295</v>
      </c>
      <c r="C481" t="s">
        <v>409</v>
      </c>
      <c r="D481" s="7">
        <v>40432</v>
      </c>
      <c r="E481" t="s">
        <v>264</v>
      </c>
      <c r="F481" t="s">
        <v>23</v>
      </c>
      <c r="G481" t="s">
        <v>733</v>
      </c>
      <c r="H481" t="s">
        <v>765</v>
      </c>
      <c r="I481" t="s">
        <v>24</v>
      </c>
      <c r="J481" t="s">
        <v>118</v>
      </c>
      <c r="K481" t="s">
        <v>736</v>
      </c>
      <c r="L481">
        <v>0</v>
      </c>
      <c r="M481">
        <v>5</v>
      </c>
      <c r="N481">
        <v>1089</v>
      </c>
      <c r="O481" s="8">
        <f>VLOOKUP(N481,[1]Dettaglio!$B$9:$F$4144,5,FALSE)</f>
        <v>0</v>
      </c>
      <c r="P481" s="19"/>
      <c r="Q481" s="42"/>
      <c r="R481" s="1">
        <f t="shared" si="82"/>
        <v>1.03725</v>
      </c>
      <c r="S481" s="1">
        <f t="shared" si="84"/>
        <v>1.07</v>
      </c>
      <c r="T481" s="1">
        <f t="shared" si="79"/>
        <v>1.07</v>
      </c>
      <c r="U481" s="3">
        <f t="shared" si="80"/>
        <v>5</v>
      </c>
      <c r="V481" s="10">
        <v>5</v>
      </c>
      <c r="W481" s="10">
        <v>36</v>
      </c>
      <c r="X481" s="11">
        <f t="shared" si="85"/>
        <v>900</v>
      </c>
      <c r="Z481" s="12">
        <v>13</v>
      </c>
      <c r="AA481" s="13">
        <f t="shared" si="86"/>
        <v>325</v>
      </c>
      <c r="AB481" s="9">
        <f t="shared" si="87"/>
        <v>1.0522222221999999</v>
      </c>
      <c r="AC481" s="9">
        <f t="shared" si="83"/>
        <v>1.07</v>
      </c>
      <c r="AD481" s="9">
        <f t="shared" si="88"/>
        <v>1.07</v>
      </c>
      <c r="AE481" s="3">
        <f t="shared" si="81"/>
        <v>5</v>
      </c>
      <c r="AH481" s="9"/>
      <c r="AI481" s="1"/>
      <c r="AJ481" s="1"/>
      <c r="AK481" s="3"/>
      <c r="AL481" s="3"/>
      <c r="AM481" s="3"/>
      <c r="AQ481" s="3"/>
      <c r="AR481" s="3"/>
      <c r="AS481" s="3"/>
      <c r="AV481" s="3"/>
      <c r="AW481" s="3"/>
    </row>
    <row r="482" spans="1:49" x14ac:dyDescent="0.2">
      <c r="A482">
        <v>1092</v>
      </c>
      <c r="B482" t="s">
        <v>766</v>
      </c>
      <c r="C482" t="s">
        <v>111</v>
      </c>
      <c r="D482" s="7">
        <v>40501</v>
      </c>
      <c r="E482" t="s">
        <v>264</v>
      </c>
      <c r="F482" t="s">
        <v>23</v>
      </c>
      <c r="G482" t="s">
        <v>733</v>
      </c>
      <c r="H482" t="s">
        <v>765</v>
      </c>
      <c r="I482" t="s">
        <v>24</v>
      </c>
      <c r="J482" t="s">
        <v>33</v>
      </c>
      <c r="K482" t="s">
        <v>33</v>
      </c>
      <c r="L482">
        <v>0</v>
      </c>
      <c r="M482">
        <v>2.0499999999999998</v>
      </c>
      <c r="N482">
        <v>3697</v>
      </c>
      <c r="O482" s="8">
        <f>VLOOKUP(N482,[1]Dettaglio!$B$9:$F$4144,5,FALSE)</f>
        <v>16696.59</v>
      </c>
      <c r="P482" s="19"/>
      <c r="Q482" s="42"/>
      <c r="R482" s="1">
        <f t="shared" si="82"/>
        <v>1.03725</v>
      </c>
      <c r="S482" s="1">
        <f t="shared" si="84"/>
        <v>1.07</v>
      </c>
      <c r="T482" s="1">
        <f t="shared" si="79"/>
        <v>1.07</v>
      </c>
      <c r="U482" s="3">
        <f t="shared" si="80"/>
        <v>5</v>
      </c>
      <c r="V482" s="10">
        <v>5</v>
      </c>
      <c r="W482" s="10">
        <v>36</v>
      </c>
      <c r="X482" s="11">
        <f t="shared" si="85"/>
        <v>900</v>
      </c>
      <c r="Z482" s="12">
        <v>13</v>
      </c>
      <c r="AA482" s="13">
        <f t="shared" si="86"/>
        <v>325</v>
      </c>
      <c r="AB482" s="9">
        <f t="shared" si="87"/>
        <v>1.0522222221999999</v>
      </c>
      <c r="AC482" s="9">
        <f t="shared" si="83"/>
        <v>1.0522222221999999</v>
      </c>
      <c r="AD482" s="9">
        <f t="shared" si="88"/>
        <v>1.0522222221999999</v>
      </c>
      <c r="AE482" s="3">
        <f t="shared" si="81"/>
        <v>5</v>
      </c>
      <c r="AH482" s="9"/>
      <c r="AI482" s="1"/>
      <c r="AJ482" s="1"/>
      <c r="AK482" s="3"/>
      <c r="AL482" s="3"/>
      <c r="AM482" s="3"/>
      <c r="AQ482" s="3"/>
      <c r="AR482" s="3"/>
      <c r="AS482" s="3"/>
      <c r="AV482" s="3"/>
      <c r="AW482" s="3"/>
    </row>
    <row r="483" spans="1:49" x14ac:dyDescent="0.2">
      <c r="A483">
        <v>1094</v>
      </c>
      <c r="B483" t="s">
        <v>767</v>
      </c>
      <c r="C483" t="s">
        <v>39</v>
      </c>
      <c r="D483" s="7">
        <v>40476</v>
      </c>
      <c r="E483" t="s">
        <v>264</v>
      </c>
      <c r="F483" t="s">
        <v>23</v>
      </c>
      <c r="G483" t="s">
        <v>733</v>
      </c>
      <c r="H483" t="s">
        <v>765</v>
      </c>
      <c r="I483" t="s">
        <v>24</v>
      </c>
      <c r="J483" t="s">
        <v>118</v>
      </c>
      <c r="K483" t="s">
        <v>736</v>
      </c>
      <c r="L483">
        <v>0</v>
      </c>
      <c r="M483">
        <v>5</v>
      </c>
      <c r="N483">
        <v>1093</v>
      </c>
      <c r="O483" s="8">
        <f>VLOOKUP(N483,[1]Dettaglio!$B$9:$F$4144,5,FALSE)</f>
        <v>0</v>
      </c>
      <c r="P483" s="19"/>
      <c r="Q483" s="42"/>
      <c r="R483" s="1">
        <f t="shared" si="82"/>
        <v>1.03725</v>
      </c>
      <c r="S483" s="1">
        <f t="shared" si="84"/>
        <v>1.07</v>
      </c>
      <c r="T483" s="1">
        <f t="shared" ref="T483:T546" si="89">IF(S483&gt;5,5,S483)</f>
        <v>1.07</v>
      </c>
      <c r="U483" s="3">
        <f t="shared" ref="U483:U546" si="90">IF(Q483="",5,T483)</f>
        <v>5</v>
      </c>
      <c r="V483" s="10">
        <v>5</v>
      </c>
      <c r="W483" s="10">
        <v>36</v>
      </c>
      <c r="X483" s="11">
        <f t="shared" si="85"/>
        <v>900</v>
      </c>
      <c r="Z483" s="12">
        <v>13</v>
      </c>
      <c r="AA483" s="13">
        <f t="shared" si="86"/>
        <v>325</v>
      </c>
      <c r="AB483" s="9">
        <f t="shared" si="87"/>
        <v>1.0522222221999999</v>
      </c>
      <c r="AC483" s="9">
        <f t="shared" si="83"/>
        <v>1.07</v>
      </c>
      <c r="AD483" s="9">
        <f t="shared" si="88"/>
        <v>1.07</v>
      </c>
      <c r="AE483" s="3">
        <f t="shared" ref="AE483:AE546" si="91">IF(Q483="",5,AD483)</f>
        <v>5</v>
      </c>
      <c r="AH483" s="9"/>
      <c r="AI483" s="1"/>
      <c r="AJ483" s="1"/>
      <c r="AK483" s="3"/>
      <c r="AL483" s="3"/>
      <c r="AM483" s="3"/>
      <c r="AQ483" s="3"/>
      <c r="AR483" s="3"/>
      <c r="AS483" s="3"/>
      <c r="AV483" s="3"/>
      <c r="AW483" s="3"/>
    </row>
    <row r="484" spans="1:49" x14ac:dyDescent="0.2">
      <c r="A484">
        <v>1095</v>
      </c>
      <c r="B484" t="s">
        <v>767</v>
      </c>
      <c r="C484" t="s">
        <v>122</v>
      </c>
      <c r="D484" s="7">
        <v>40476</v>
      </c>
      <c r="E484" t="s">
        <v>264</v>
      </c>
      <c r="F484" t="s">
        <v>23</v>
      </c>
      <c r="G484" t="s">
        <v>733</v>
      </c>
      <c r="H484" t="s">
        <v>765</v>
      </c>
      <c r="I484" t="s">
        <v>24</v>
      </c>
      <c r="J484" t="s">
        <v>118</v>
      </c>
      <c r="K484" t="s">
        <v>736</v>
      </c>
      <c r="L484">
        <v>0</v>
      </c>
      <c r="M484">
        <v>5</v>
      </c>
      <c r="N484">
        <v>1093</v>
      </c>
      <c r="O484" s="8">
        <f>VLOOKUP(N484,[1]Dettaglio!$B$9:$F$4144,5,FALSE)</f>
        <v>0</v>
      </c>
      <c r="P484" s="19"/>
      <c r="Q484" s="42"/>
      <c r="R484" s="1">
        <f t="shared" si="82"/>
        <v>1.03725</v>
      </c>
      <c r="S484" s="1">
        <f t="shared" si="84"/>
        <v>1.07</v>
      </c>
      <c r="T484" s="1">
        <f t="shared" si="89"/>
        <v>1.07</v>
      </c>
      <c r="U484" s="3">
        <f t="shared" si="90"/>
        <v>5</v>
      </c>
      <c r="V484" s="10">
        <v>5</v>
      </c>
      <c r="W484" s="10">
        <v>36</v>
      </c>
      <c r="X484" s="11">
        <f t="shared" si="85"/>
        <v>900</v>
      </c>
      <c r="Z484" s="12">
        <v>13</v>
      </c>
      <c r="AA484" s="13">
        <f t="shared" si="86"/>
        <v>325</v>
      </c>
      <c r="AB484" s="9">
        <f t="shared" si="87"/>
        <v>1.0522222221999999</v>
      </c>
      <c r="AC484" s="9">
        <f t="shared" si="83"/>
        <v>1.07</v>
      </c>
      <c r="AD484" s="9">
        <f t="shared" si="88"/>
        <v>1.07</v>
      </c>
      <c r="AE484" s="3">
        <f t="shared" si="91"/>
        <v>5</v>
      </c>
      <c r="AH484" s="9"/>
      <c r="AI484" s="1"/>
      <c r="AJ484" s="1"/>
      <c r="AK484" s="3"/>
      <c r="AL484" s="3"/>
      <c r="AM484" s="3"/>
      <c r="AQ484" s="3"/>
      <c r="AR484" s="3"/>
      <c r="AS484" s="3"/>
      <c r="AV484" s="3"/>
      <c r="AW484" s="3"/>
    </row>
    <row r="485" spans="1:49" x14ac:dyDescent="0.2">
      <c r="A485">
        <v>1097</v>
      </c>
      <c r="B485" t="s">
        <v>768</v>
      </c>
      <c r="C485" t="s">
        <v>85</v>
      </c>
      <c r="D485" s="7">
        <v>40312</v>
      </c>
      <c r="E485" t="s">
        <v>264</v>
      </c>
      <c r="F485" t="s">
        <v>23</v>
      </c>
      <c r="G485" t="s">
        <v>733</v>
      </c>
      <c r="H485" t="s">
        <v>765</v>
      </c>
      <c r="I485" t="s">
        <v>24</v>
      </c>
      <c r="J485" t="s">
        <v>333</v>
      </c>
      <c r="K485" t="s">
        <v>333</v>
      </c>
      <c r="L485">
        <v>0</v>
      </c>
      <c r="M485">
        <v>1.82</v>
      </c>
      <c r="N485">
        <v>1096</v>
      </c>
      <c r="O485" s="8">
        <f>VLOOKUP(N485,[1]Dettaglio!$B$9:$F$4144,5,FALSE)</f>
        <v>14652.2</v>
      </c>
      <c r="P485" s="19"/>
      <c r="Q485" s="42"/>
      <c r="R485" s="1">
        <f t="shared" si="82"/>
        <v>1.03725</v>
      </c>
      <c r="S485" s="1">
        <f t="shared" si="84"/>
        <v>1.07</v>
      </c>
      <c r="T485" s="1">
        <f t="shared" si="89"/>
        <v>1.07</v>
      </c>
      <c r="U485" s="3">
        <f t="shared" si="90"/>
        <v>5</v>
      </c>
      <c r="V485" s="10">
        <v>5</v>
      </c>
      <c r="W485" s="10">
        <v>36</v>
      </c>
      <c r="X485" s="11">
        <f t="shared" si="85"/>
        <v>900</v>
      </c>
      <c r="Z485" s="12">
        <v>13</v>
      </c>
      <c r="AA485" s="13">
        <f t="shared" si="86"/>
        <v>325</v>
      </c>
      <c r="AB485" s="9">
        <f t="shared" si="87"/>
        <v>1.0522222221999999</v>
      </c>
      <c r="AC485" s="9">
        <f t="shared" si="83"/>
        <v>1.0522222221999999</v>
      </c>
      <c r="AD485" s="9">
        <f t="shared" si="88"/>
        <v>1.0522222221999999</v>
      </c>
      <c r="AE485" s="3">
        <f t="shared" si="91"/>
        <v>5</v>
      </c>
      <c r="AH485" s="9"/>
      <c r="AI485" s="1"/>
      <c r="AJ485" s="1"/>
      <c r="AK485" s="3"/>
      <c r="AL485" s="3"/>
      <c r="AM485" s="3"/>
      <c r="AQ485" s="3"/>
      <c r="AR485" s="3"/>
      <c r="AS485" s="3"/>
      <c r="AV485" s="3"/>
      <c r="AW485" s="3"/>
    </row>
    <row r="486" spans="1:49" x14ac:dyDescent="0.2">
      <c r="A486">
        <v>996</v>
      </c>
      <c r="B486" t="s">
        <v>547</v>
      </c>
      <c r="C486" t="s">
        <v>230</v>
      </c>
      <c r="D486" s="7">
        <v>40515</v>
      </c>
      <c r="E486" t="s">
        <v>264</v>
      </c>
      <c r="F486" t="s">
        <v>23</v>
      </c>
      <c r="G486" t="s">
        <v>733</v>
      </c>
      <c r="H486" t="s">
        <v>765</v>
      </c>
      <c r="I486" t="s">
        <v>24</v>
      </c>
      <c r="J486" t="s">
        <v>549</v>
      </c>
      <c r="K486" t="s">
        <v>549</v>
      </c>
      <c r="L486">
        <v>0</v>
      </c>
      <c r="M486">
        <v>1.07</v>
      </c>
      <c r="N486">
        <v>995</v>
      </c>
      <c r="O486" s="8">
        <f>VLOOKUP(N486,[1]Dettaglio!$B$9:$F$4144,5,FALSE)</f>
        <v>3070.73</v>
      </c>
      <c r="P486" s="19"/>
      <c r="Q486" s="42"/>
      <c r="R486" s="1">
        <f t="shared" si="82"/>
        <v>1.03725</v>
      </c>
      <c r="S486" s="1">
        <f t="shared" si="84"/>
        <v>1.07</v>
      </c>
      <c r="T486" s="1">
        <f t="shared" si="89"/>
        <v>1.07</v>
      </c>
      <c r="U486" s="3">
        <f t="shared" si="90"/>
        <v>5</v>
      </c>
      <c r="V486" s="10">
        <v>5</v>
      </c>
      <c r="W486" s="10">
        <v>36</v>
      </c>
      <c r="X486" s="11">
        <f t="shared" si="85"/>
        <v>900</v>
      </c>
      <c r="Z486" s="12">
        <v>13</v>
      </c>
      <c r="AA486" s="13">
        <f t="shared" si="86"/>
        <v>325</v>
      </c>
      <c r="AB486" s="9">
        <f t="shared" si="87"/>
        <v>1.0522222221999999</v>
      </c>
      <c r="AC486" s="9">
        <f t="shared" si="83"/>
        <v>1.0522222221999999</v>
      </c>
      <c r="AD486" s="9">
        <f t="shared" si="88"/>
        <v>1.0522222221999999</v>
      </c>
      <c r="AE486" s="3">
        <f t="shared" si="91"/>
        <v>5</v>
      </c>
      <c r="AH486" s="9"/>
      <c r="AI486" s="1"/>
      <c r="AJ486" s="1"/>
      <c r="AK486" s="3"/>
      <c r="AL486" s="3"/>
      <c r="AM486" s="3"/>
      <c r="AQ486" s="3"/>
      <c r="AR486" s="3"/>
      <c r="AS486" s="3"/>
      <c r="AV486" s="3"/>
      <c r="AW486" s="3"/>
    </row>
    <row r="487" spans="1:49" x14ac:dyDescent="0.2">
      <c r="A487">
        <v>1099</v>
      </c>
      <c r="B487" t="s">
        <v>362</v>
      </c>
      <c r="C487" t="s">
        <v>769</v>
      </c>
      <c r="D487" s="7">
        <v>40468</v>
      </c>
      <c r="E487" t="s">
        <v>264</v>
      </c>
      <c r="F487" t="s">
        <v>23</v>
      </c>
      <c r="G487" t="s">
        <v>733</v>
      </c>
      <c r="H487" t="s">
        <v>765</v>
      </c>
      <c r="I487" t="s">
        <v>24</v>
      </c>
      <c r="J487" t="s">
        <v>118</v>
      </c>
      <c r="K487" t="s">
        <v>736</v>
      </c>
      <c r="L487">
        <v>0</v>
      </c>
      <c r="M487">
        <v>5</v>
      </c>
      <c r="N487">
        <v>1098</v>
      </c>
      <c r="O487" s="8">
        <f>VLOOKUP(N487,[1]Dettaglio!$B$9:$F$4144,5,FALSE)</f>
        <v>0</v>
      </c>
      <c r="P487" s="19"/>
      <c r="Q487" s="42"/>
      <c r="R487" s="1">
        <f t="shared" si="82"/>
        <v>1.03725</v>
      </c>
      <c r="S487" s="1">
        <f t="shared" si="84"/>
        <v>1.07</v>
      </c>
      <c r="T487" s="1">
        <f t="shared" si="89"/>
        <v>1.07</v>
      </c>
      <c r="U487" s="3">
        <f t="shared" si="90"/>
        <v>5</v>
      </c>
      <c r="V487" s="10">
        <v>5</v>
      </c>
      <c r="W487" s="10">
        <v>36</v>
      </c>
      <c r="X487" s="11">
        <f t="shared" si="85"/>
        <v>900</v>
      </c>
      <c r="Z487" s="12">
        <v>13</v>
      </c>
      <c r="AA487" s="13">
        <f t="shared" si="86"/>
        <v>325</v>
      </c>
      <c r="AB487" s="9">
        <f t="shared" si="87"/>
        <v>1.0522222221999999</v>
      </c>
      <c r="AC487" s="9">
        <f t="shared" si="83"/>
        <v>1.07</v>
      </c>
      <c r="AD487" s="9">
        <f t="shared" si="88"/>
        <v>1.07</v>
      </c>
      <c r="AE487" s="3">
        <f t="shared" si="91"/>
        <v>5</v>
      </c>
      <c r="AH487" s="9"/>
      <c r="AI487" s="1"/>
      <c r="AJ487" s="1"/>
      <c r="AK487" s="3"/>
      <c r="AL487" s="3"/>
      <c r="AM487" s="3"/>
      <c r="AQ487" s="3"/>
      <c r="AR487" s="3"/>
      <c r="AS487" s="3"/>
      <c r="AV487" s="3"/>
      <c r="AW487" s="3"/>
    </row>
    <row r="488" spans="1:49" x14ac:dyDescent="0.2">
      <c r="A488">
        <v>1101</v>
      </c>
      <c r="B488" t="s">
        <v>743</v>
      </c>
      <c r="C488" t="s">
        <v>26</v>
      </c>
      <c r="D488" s="7">
        <v>40301</v>
      </c>
      <c r="E488" t="s">
        <v>264</v>
      </c>
      <c r="F488" t="s">
        <v>23</v>
      </c>
      <c r="G488" t="s">
        <v>733</v>
      </c>
      <c r="H488" t="s">
        <v>765</v>
      </c>
      <c r="I488" t="s">
        <v>24</v>
      </c>
      <c r="J488" t="s">
        <v>118</v>
      </c>
      <c r="K488" t="s">
        <v>736</v>
      </c>
      <c r="L488">
        <v>0</v>
      </c>
      <c r="M488">
        <v>5</v>
      </c>
      <c r="N488">
        <v>1100</v>
      </c>
      <c r="O488" s="8">
        <f>VLOOKUP(N488,[1]Dettaglio!$B$9:$F$4144,5,FALSE)</f>
        <v>10180.23</v>
      </c>
      <c r="P488" s="19"/>
      <c r="Q488" s="42"/>
      <c r="R488" s="1">
        <f t="shared" si="82"/>
        <v>1.03725</v>
      </c>
      <c r="S488" s="1">
        <f t="shared" si="84"/>
        <v>1.07</v>
      </c>
      <c r="T488" s="1">
        <f t="shared" si="89"/>
        <v>1.07</v>
      </c>
      <c r="U488" s="3">
        <f t="shared" si="90"/>
        <v>5</v>
      </c>
      <c r="V488" s="10">
        <v>5</v>
      </c>
      <c r="W488" s="10">
        <v>36</v>
      </c>
      <c r="X488" s="11">
        <f t="shared" si="85"/>
        <v>900</v>
      </c>
      <c r="Z488" s="12">
        <v>13</v>
      </c>
      <c r="AA488" s="13">
        <f t="shared" si="86"/>
        <v>325</v>
      </c>
      <c r="AB488" s="9">
        <f t="shared" si="87"/>
        <v>1.0522222221999999</v>
      </c>
      <c r="AC488" s="9">
        <f t="shared" si="83"/>
        <v>1.0522222221999999</v>
      </c>
      <c r="AD488" s="9">
        <f t="shared" si="88"/>
        <v>1.0522222221999999</v>
      </c>
      <c r="AE488" s="3">
        <f t="shared" si="91"/>
        <v>5</v>
      </c>
      <c r="AH488" s="9"/>
      <c r="AI488" s="1"/>
      <c r="AJ488" s="1"/>
      <c r="AK488" s="3"/>
      <c r="AL488" s="3"/>
      <c r="AM488" s="3"/>
      <c r="AQ488" s="3"/>
      <c r="AR488" s="3"/>
      <c r="AS488" s="3"/>
      <c r="AV488" s="3"/>
      <c r="AW488" s="3"/>
    </row>
    <row r="489" spans="1:49" x14ac:dyDescent="0.2">
      <c r="A489">
        <v>3702</v>
      </c>
      <c r="B489" t="s">
        <v>645</v>
      </c>
      <c r="C489" t="s">
        <v>770</v>
      </c>
      <c r="D489" s="7">
        <v>39929</v>
      </c>
      <c r="E489" t="s">
        <v>264</v>
      </c>
      <c r="F489" t="s">
        <v>23</v>
      </c>
      <c r="G489" t="s">
        <v>733</v>
      </c>
      <c r="H489" t="s">
        <v>765</v>
      </c>
      <c r="I489" t="s">
        <v>24</v>
      </c>
      <c r="J489" t="s">
        <v>139</v>
      </c>
      <c r="K489" t="s">
        <v>749</v>
      </c>
      <c r="L489">
        <v>0</v>
      </c>
      <c r="M489">
        <v>1.07</v>
      </c>
      <c r="N489">
        <v>1572</v>
      </c>
      <c r="O489" s="8">
        <f>VLOOKUP(N489,[1]Dettaglio!$B$9:$F$4144,5,FALSE)</f>
        <v>2545.08</v>
      </c>
      <c r="P489" s="19"/>
      <c r="Q489" s="42"/>
      <c r="R489" s="1">
        <f t="shared" si="82"/>
        <v>1.03725</v>
      </c>
      <c r="S489" s="1">
        <f t="shared" si="84"/>
        <v>1.07</v>
      </c>
      <c r="T489" s="1">
        <f t="shared" si="89"/>
        <v>1.07</v>
      </c>
      <c r="U489" s="3">
        <f t="shared" si="90"/>
        <v>5</v>
      </c>
      <c r="V489" s="10">
        <v>5</v>
      </c>
      <c r="W489" s="10">
        <v>36</v>
      </c>
      <c r="X489" s="11">
        <f t="shared" si="85"/>
        <v>900</v>
      </c>
      <c r="Z489" s="12">
        <v>13</v>
      </c>
      <c r="AA489" s="13">
        <f t="shared" si="86"/>
        <v>325</v>
      </c>
      <c r="AB489" s="9">
        <f t="shared" si="87"/>
        <v>1.0522222221999999</v>
      </c>
      <c r="AC489" s="9">
        <f t="shared" si="83"/>
        <v>1.07</v>
      </c>
      <c r="AD489" s="9">
        <f t="shared" si="88"/>
        <v>1.07</v>
      </c>
      <c r="AE489" s="3">
        <f t="shared" si="91"/>
        <v>5</v>
      </c>
      <c r="AH489" s="9"/>
      <c r="AI489" s="1"/>
      <c r="AJ489" s="1"/>
      <c r="AK489" s="3"/>
      <c r="AL489" s="3"/>
      <c r="AM489" s="3"/>
      <c r="AQ489" s="3"/>
      <c r="AR489" s="3"/>
      <c r="AS489" s="3"/>
      <c r="AV489" s="3"/>
      <c r="AW489" s="3"/>
    </row>
    <row r="490" spans="1:49" x14ac:dyDescent="0.2">
      <c r="A490">
        <v>3703</v>
      </c>
      <c r="B490" t="s">
        <v>645</v>
      </c>
      <c r="C490" t="s">
        <v>771</v>
      </c>
      <c r="D490" s="7">
        <v>40532</v>
      </c>
      <c r="E490" t="s">
        <v>264</v>
      </c>
      <c r="F490" t="s">
        <v>23</v>
      </c>
      <c r="G490" t="s">
        <v>733</v>
      </c>
      <c r="H490" t="s">
        <v>765</v>
      </c>
      <c r="I490" t="s">
        <v>24</v>
      </c>
      <c r="J490" t="s">
        <v>139</v>
      </c>
      <c r="K490" t="s">
        <v>749</v>
      </c>
      <c r="L490">
        <v>0</v>
      </c>
      <c r="M490">
        <v>1.07</v>
      </c>
      <c r="N490">
        <v>1572</v>
      </c>
      <c r="O490" s="8">
        <f>VLOOKUP(N490,[1]Dettaglio!$B$9:$F$4144,5,FALSE)</f>
        <v>2545.08</v>
      </c>
      <c r="P490" s="19"/>
      <c r="Q490" s="42"/>
      <c r="R490" s="1">
        <f t="shared" si="82"/>
        <v>1.03725</v>
      </c>
      <c r="S490" s="1">
        <f t="shared" si="84"/>
        <v>1.07</v>
      </c>
      <c r="T490" s="1">
        <f t="shared" si="89"/>
        <v>1.07</v>
      </c>
      <c r="U490" s="3">
        <f t="shared" si="90"/>
        <v>5</v>
      </c>
      <c r="V490" s="10">
        <v>5</v>
      </c>
      <c r="W490" s="10">
        <v>36</v>
      </c>
      <c r="X490" s="11">
        <f t="shared" si="85"/>
        <v>900</v>
      </c>
      <c r="Z490" s="12">
        <v>13</v>
      </c>
      <c r="AA490" s="13">
        <f t="shared" si="86"/>
        <v>325</v>
      </c>
      <c r="AB490" s="9">
        <f t="shared" si="87"/>
        <v>1.0522222221999999</v>
      </c>
      <c r="AC490" s="9">
        <f t="shared" si="83"/>
        <v>1.07</v>
      </c>
      <c r="AD490" s="9">
        <f t="shared" si="88"/>
        <v>1.07</v>
      </c>
      <c r="AE490" s="3">
        <f t="shared" si="91"/>
        <v>5</v>
      </c>
      <c r="AH490" s="9"/>
      <c r="AI490" s="1"/>
      <c r="AJ490" s="1"/>
      <c r="AK490" s="3"/>
      <c r="AL490" s="3"/>
      <c r="AM490" s="3"/>
      <c r="AQ490" s="3"/>
      <c r="AR490" s="3"/>
      <c r="AS490" s="3"/>
      <c r="AV490" s="3"/>
      <c r="AW490" s="3"/>
    </row>
    <row r="491" spans="1:49" x14ac:dyDescent="0.2">
      <c r="A491">
        <v>1105</v>
      </c>
      <c r="B491" t="s">
        <v>772</v>
      </c>
      <c r="C491" t="s">
        <v>451</v>
      </c>
      <c r="D491" s="7">
        <v>40422</v>
      </c>
      <c r="E491" t="s">
        <v>264</v>
      </c>
      <c r="F491" t="s">
        <v>23</v>
      </c>
      <c r="G491" t="s">
        <v>733</v>
      </c>
      <c r="H491" t="s">
        <v>765</v>
      </c>
      <c r="I491" t="s">
        <v>24</v>
      </c>
      <c r="J491" t="s">
        <v>118</v>
      </c>
      <c r="K491" t="s">
        <v>736</v>
      </c>
      <c r="L491">
        <v>0</v>
      </c>
      <c r="M491">
        <v>5</v>
      </c>
      <c r="N491">
        <v>1104</v>
      </c>
      <c r="O491" s="8">
        <f>VLOOKUP(N491,[1]Dettaglio!$B$9:$F$4144,5,FALSE)</f>
        <v>0</v>
      </c>
      <c r="P491" s="19"/>
      <c r="Q491" s="42"/>
      <c r="R491" s="1">
        <f t="shared" si="82"/>
        <v>1.03725</v>
      </c>
      <c r="S491" s="1">
        <f t="shared" si="84"/>
        <v>1.07</v>
      </c>
      <c r="T491" s="1">
        <f t="shared" si="89"/>
        <v>1.07</v>
      </c>
      <c r="U491" s="3">
        <f t="shared" si="90"/>
        <v>5</v>
      </c>
      <c r="V491" s="10">
        <v>5</v>
      </c>
      <c r="W491" s="10">
        <v>36</v>
      </c>
      <c r="X491" s="11">
        <f t="shared" si="85"/>
        <v>900</v>
      </c>
      <c r="Z491" s="12">
        <v>13</v>
      </c>
      <c r="AA491" s="13">
        <f t="shared" si="86"/>
        <v>325</v>
      </c>
      <c r="AB491" s="9">
        <f t="shared" si="87"/>
        <v>1.0522222221999999</v>
      </c>
      <c r="AC491" s="9">
        <f t="shared" si="83"/>
        <v>1.07</v>
      </c>
      <c r="AD491" s="9">
        <f t="shared" si="88"/>
        <v>1.07</v>
      </c>
      <c r="AE491" s="3">
        <f t="shared" si="91"/>
        <v>5</v>
      </c>
      <c r="AH491" s="9"/>
      <c r="AI491" s="1"/>
      <c r="AJ491" s="1"/>
      <c r="AK491" s="3"/>
      <c r="AL491" s="3"/>
      <c r="AM491" s="3"/>
      <c r="AQ491" s="3"/>
      <c r="AR491" s="3"/>
      <c r="AS491" s="3"/>
      <c r="AV491" s="3"/>
      <c r="AW491" s="3"/>
    </row>
    <row r="492" spans="1:49" x14ac:dyDescent="0.2">
      <c r="A492">
        <v>1107</v>
      </c>
      <c r="B492" t="s">
        <v>773</v>
      </c>
      <c r="C492" t="s">
        <v>124</v>
      </c>
      <c r="D492" s="7">
        <v>40420</v>
      </c>
      <c r="E492" t="s">
        <v>264</v>
      </c>
      <c r="F492" t="s">
        <v>23</v>
      </c>
      <c r="G492" t="s">
        <v>733</v>
      </c>
      <c r="H492" t="s">
        <v>765</v>
      </c>
      <c r="I492" t="s">
        <v>24</v>
      </c>
      <c r="J492" t="s">
        <v>763</v>
      </c>
      <c r="K492" t="s">
        <v>763</v>
      </c>
      <c r="L492">
        <v>0</v>
      </c>
      <c r="M492">
        <v>1.76</v>
      </c>
      <c r="N492">
        <v>1106</v>
      </c>
      <c r="O492" s="8">
        <f>VLOOKUP(N492,[1]Dettaglio!$B$9:$F$4144,5,FALSE)</f>
        <v>14140.99</v>
      </c>
      <c r="P492" s="19"/>
      <c r="Q492" s="42"/>
      <c r="R492" s="1">
        <f t="shared" si="82"/>
        <v>1.03725</v>
      </c>
      <c r="S492" s="1">
        <f t="shared" si="84"/>
        <v>1.07</v>
      </c>
      <c r="T492" s="1">
        <f t="shared" si="89"/>
        <v>1.07</v>
      </c>
      <c r="U492" s="3">
        <f t="shared" si="90"/>
        <v>5</v>
      </c>
      <c r="V492" s="10">
        <v>5</v>
      </c>
      <c r="W492" s="10">
        <v>36</v>
      </c>
      <c r="X492" s="11">
        <f t="shared" si="85"/>
        <v>900</v>
      </c>
      <c r="Z492" s="12">
        <v>13</v>
      </c>
      <c r="AA492" s="13">
        <f t="shared" si="86"/>
        <v>325</v>
      </c>
      <c r="AB492" s="9">
        <f t="shared" si="87"/>
        <v>1.0522222221999999</v>
      </c>
      <c r="AC492" s="9">
        <f t="shared" si="83"/>
        <v>1.0522222221999999</v>
      </c>
      <c r="AD492" s="9">
        <f t="shared" si="88"/>
        <v>1.0522222221999999</v>
      </c>
      <c r="AE492" s="3">
        <f t="shared" si="91"/>
        <v>5</v>
      </c>
      <c r="AH492" s="9"/>
      <c r="AI492" s="1"/>
      <c r="AJ492" s="1"/>
      <c r="AK492" s="3"/>
      <c r="AL492" s="3"/>
      <c r="AM492" s="3"/>
      <c r="AQ492" s="3"/>
      <c r="AR492" s="3"/>
      <c r="AS492" s="3"/>
      <c r="AV492" s="3"/>
      <c r="AW492" s="3"/>
    </row>
    <row r="493" spans="1:49" x14ac:dyDescent="0.2">
      <c r="A493">
        <v>1109</v>
      </c>
      <c r="B493" t="s">
        <v>774</v>
      </c>
      <c r="C493" t="s">
        <v>65</v>
      </c>
      <c r="D493" s="7">
        <v>40316</v>
      </c>
      <c r="E493" t="s">
        <v>264</v>
      </c>
      <c r="F493" t="s">
        <v>23</v>
      </c>
      <c r="G493" t="s">
        <v>733</v>
      </c>
      <c r="H493" t="s">
        <v>765</v>
      </c>
      <c r="I493" t="s">
        <v>24</v>
      </c>
      <c r="J493" t="s">
        <v>439</v>
      </c>
      <c r="K493" t="s">
        <v>439</v>
      </c>
      <c r="L493">
        <v>0</v>
      </c>
      <c r="M493">
        <v>1.1200000000000001</v>
      </c>
      <c r="N493">
        <v>1108</v>
      </c>
      <c r="O493" s="8">
        <f>VLOOKUP(N493,[1]Dettaglio!$B$9:$F$4144,5,FALSE)</f>
        <v>4729.68</v>
      </c>
      <c r="P493" s="19"/>
      <c r="Q493" s="42"/>
      <c r="R493" s="1">
        <f t="shared" si="82"/>
        <v>1.03725</v>
      </c>
      <c r="S493" s="1">
        <f t="shared" si="84"/>
        <v>1.07</v>
      </c>
      <c r="T493" s="1">
        <f t="shared" si="89"/>
        <v>1.07</v>
      </c>
      <c r="U493" s="3">
        <f t="shared" si="90"/>
        <v>5</v>
      </c>
      <c r="V493" s="10">
        <v>5</v>
      </c>
      <c r="W493" s="10">
        <v>36</v>
      </c>
      <c r="X493" s="11">
        <f t="shared" si="85"/>
        <v>900</v>
      </c>
      <c r="Z493" s="12">
        <v>13</v>
      </c>
      <c r="AA493" s="13">
        <f t="shared" si="86"/>
        <v>325</v>
      </c>
      <c r="AB493" s="9">
        <f t="shared" si="87"/>
        <v>1.0522222221999999</v>
      </c>
      <c r="AC493" s="9">
        <f t="shared" si="83"/>
        <v>1.0522222221999999</v>
      </c>
      <c r="AD493" s="9">
        <f t="shared" si="88"/>
        <v>1.0522222221999999</v>
      </c>
      <c r="AE493" s="3">
        <f t="shared" si="91"/>
        <v>5</v>
      </c>
      <c r="AH493" s="9"/>
      <c r="AI493" s="1"/>
      <c r="AJ493" s="1"/>
      <c r="AK493" s="3"/>
      <c r="AL493" s="3"/>
      <c r="AM493" s="3"/>
      <c r="AQ493" s="3"/>
      <c r="AR493" s="3"/>
      <c r="AS493" s="3"/>
      <c r="AV493" s="3"/>
      <c r="AW493" s="3"/>
    </row>
    <row r="494" spans="1:49" x14ac:dyDescent="0.2">
      <c r="A494">
        <v>1111</v>
      </c>
      <c r="B494" t="s">
        <v>703</v>
      </c>
      <c r="C494" t="s">
        <v>775</v>
      </c>
      <c r="D494" s="7">
        <v>40355</v>
      </c>
      <c r="E494" t="s">
        <v>264</v>
      </c>
      <c r="F494" t="s">
        <v>23</v>
      </c>
      <c r="G494" t="s">
        <v>733</v>
      </c>
      <c r="H494" t="s">
        <v>765</v>
      </c>
      <c r="I494" t="s">
        <v>24</v>
      </c>
      <c r="J494" t="s">
        <v>704</v>
      </c>
      <c r="K494" t="s">
        <v>704</v>
      </c>
      <c r="L494">
        <v>0</v>
      </c>
      <c r="M494">
        <v>1.31</v>
      </c>
      <c r="N494">
        <v>1110</v>
      </c>
      <c r="O494" s="8">
        <f>VLOOKUP(N494,[1]Dettaglio!$B$9:$F$4144,5,FALSE)</f>
        <v>8731.7099999999991</v>
      </c>
      <c r="P494" s="19"/>
      <c r="Q494" s="42"/>
      <c r="R494" s="1">
        <f t="shared" si="82"/>
        <v>1.03725</v>
      </c>
      <c r="S494" s="1">
        <f t="shared" si="84"/>
        <v>1.07</v>
      </c>
      <c r="T494" s="1">
        <f t="shared" si="89"/>
        <v>1.07</v>
      </c>
      <c r="U494" s="3">
        <f t="shared" si="90"/>
        <v>5</v>
      </c>
      <c r="V494" s="10">
        <v>5</v>
      </c>
      <c r="W494" s="10">
        <v>36</v>
      </c>
      <c r="X494" s="11">
        <f t="shared" si="85"/>
        <v>900</v>
      </c>
      <c r="Z494" s="12">
        <v>13</v>
      </c>
      <c r="AA494" s="13">
        <f t="shared" si="86"/>
        <v>325</v>
      </c>
      <c r="AB494" s="9">
        <f t="shared" si="87"/>
        <v>1.0522222221999999</v>
      </c>
      <c r="AC494" s="9">
        <f t="shared" si="83"/>
        <v>1.0522222221999999</v>
      </c>
      <c r="AD494" s="9">
        <f t="shared" si="88"/>
        <v>1.0522222221999999</v>
      </c>
      <c r="AE494" s="3">
        <f t="shared" si="91"/>
        <v>5</v>
      </c>
      <c r="AH494" s="9"/>
      <c r="AI494" s="1"/>
      <c r="AJ494" s="1"/>
      <c r="AK494" s="3"/>
      <c r="AL494" s="3"/>
      <c r="AM494" s="3"/>
      <c r="AQ494" s="3"/>
      <c r="AR494" s="3"/>
      <c r="AS494" s="3"/>
      <c r="AV494" s="3"/>
      <c r="AW494" s="3"/>
    </row>
    <row r="495" spans="1:49" x14ac:dyDescent="0.2">
      <c r="A495">
        <v>3700</v>
      </c>
      <c r="B495" t="s">
        <v>490</v>
      </c>
      <c r="C495" t="s">
        <v>776</v>
      </c>
      <c r="D495" s="7">
        <v>40418</v>
      </c>
      <c r="E495" t="s">
        <v>264</v>
      </c>
      <c r="F495" t="s">
        <v>88</v>
      </c>
      <c r="G495" t="s">
        <v>733</v>
      </c>
      <c r="H495" t="s">
        <v>765</v>
      </c>
      <c r="I495" t="s">
        <v>24</v>
      </c>
      <c r="J495">
        <v>1</v>
      </c>
      <c r="K495" t="s">
        <v>323</v>
      </c>
      <c r="L495">
        <v>0</v>
      </c>
      <c r="M495">
        <v>0</v>
      </c>
      <c r="N495">
        <v>1371</v>
      </c>
      <c r="O495" s="8">
        <f>VLOOKUP(N495,[1]Dettaglio!$B$9:$F$4144,5,FALSE)</f>
        <v>2597.41</v>
      </c>
      <c r="P495" s="19"/>
      <c r="Q495" s="42"/>
      <c r="R495" s="1">
        <f t="shared" si="82"/>
        <v>1.03725</v>
      </c>
      <c r="S495" s="1">
        <f t="shared" si="84"/>
        <v>1.07</v>
      </c>
      <c r="T495" s="1">
        <f t="shared" si="89"/>
        <v>1.07</v>
      </c>
      <c r="U495" s="3">
        <f t="shared" si="90"/>
        <v>5</v>
      </c>
      <c r="V495" s="10">
        <v>5</v>
      </c>
      <c r="W495" s="10">
        <v>36</v>
      </c>
      <c r="X495" s="11">
        <f t="shared" si="85"/>
        <v>900</v>
      </c>
      <c r="Z495" s="12">
        <v>13</v>
      </c>
      <c r="AA495" s="13">
        <f t="shared" si="86"/>
        <v>325</v>
      </c>
      <c r="AB495" s="9">
        <f t="shared" si="87"/>
        <v>1.0522222221999999</v>
      </c>
      <c r="AC495" s="9">
        <f t="shared" si="83"/>
        <v>1.07</v>
      </c>
      <c r="AD495" s="9">
        <f t="shared" si="88"/>
        <v>1.07</v>
      </c>
      <c r="AE495" s="3">
        <f t="shared" si="91"/>
        <v>5</v>
      </c>
      <c r="AH495" s="9"/>
      <c r="AI495" s="1"/>
      <c r="AJ495" s="1"/>
      <c r="AK495" s="3"/>
      <c r="AL495" s="3"/>
      <c r="AM495" s="3"/>
      <c r="AQ495" s="3"/>
      <c r="AR495" s="3"/>
      <c r="AS495" s="3"/>
      <c r="AV495" s="3"/>
      <c r="AW495" s="3"/>
    </row>
    <row r="496" spans="1:49" x14ac:dyDescent="0.2">
      <c r="A496">
        <v>1115</v>
      </c>
      <c r="B496" t="s">
        <v>777</v>
      </c>
      <c r="C496" t="s">
        <v>778</v>
      </c>
      <c r="D496" s="7">
        <v>40358</v>
      </c>
      <c r="E496" t="s">
        <v>264</v>
      </c>
      <c r="F496" t="s">
        <v>23</v>
      </c>
      <c r="G496" t="s">
        <v>733</v>
      </c>
      <c r="H496" t="s">
        <v>765</v>
      </c>
      <c r="I496" t="s">
        <v>24</v>
      </c>
      <c r="J496" t="s">
        <v>658</v>
      </c>
      <c r="K496" t="s">
        <v>658</v>
      </c>
      <c r="L496">
        <v>0</v>
      </c>
      <c r="M496">
        <v>1.97</v>
      </c>
      <c r="N496">
        <v>1114</v>
      </c>
      <c r="O496" s="8">
        <f>VLOOKUP(N496,[1]Dettaglio!$B$9:$F$4144,5,FALSE)</f>
        <v>16037.24</v>
      </c>
      <c r="P496" s="19"/>
      <c r="Q496" s="42"/>
      <c r="R496" s="1">
        <f t="shared" si="82"/>
        <v>1.03725</v>
      </c>
      <c r="S496" s="1">
        <f t="shared" si="84"/>
        <v>1.07</v>
      </c>
      <c r="T496" s="1">
        <f t="shared" si="89"/>
        <v>1.07</v>
      </c>
      <c r="U496" s="3">
        <f t="shared" si="90"/>
        <v>5</v>
      </c>
      <c r="V496" s="10">
        <v>5</v>
      </c>
      <c r="W496" s="10">
        <v>36</v>
      </c>
      <c r="X496" s="11">
        <f t="shared" si="85"/>
        <v>900</v>
      </c>
      <c r="Z496" s="12">
        <v>13</v>
      </c>
      <c r="AA496" s="13">
        <f t="shared" si="86"/>
        <v>325</v>
      </c>
      <c r="AB496" s="9">
        <f t="shared" si="87"/>
        <v>1.0522222221999999</v>
      </c>
      <c r="AC496" s="9">
        <f t="shared" si="83"/>
        <v>1.0522222221999999</v>
      </c>
      <c r="AD496" s="9">
        <f t="shared" si="88"/>
        <v>1.0522222221999999</v>
      </c>
      <c r="AE496" s="3">
        <f t="shared" si="91"/>
        <v>5</v>
      </c>
      <c r="AH496" s="9"/>
      <c r="AI496" s="1"/>
      <c r="AJ496" s="1"/>
      <c r="AK496" s="3"/>
      <c r="AL496" s="3"/>
      <c r="AM496" s="3"/>
      <c r="AQ496" s="3"/>
      <c r="AR496" s="3"/>
      <c r="AS496" s="3"/>
      <c r="AV496" s="3"/>
      <c r="AW496" s="3"/>
    </row>
    <row r="497" spans="1:49" x14ac:dyDescent="0.2">
      <c r="A497">
        <v>1119</v>
      </c>
      <c r="B497" t="s">
        <v>779</v>
      </c>
      <c r="C497" t="s">
        <v>27</v>
      </c>
      <c r="D497" s="7">
        <v>40501</v>
      </c>
      <c r="E497" t="s">
        <v>264</v>
      </c>
      <c r="F497" t="s">
        <v>23</v>
      </c>
      <c r="G497" t="s">
        <v>733</v>
      </c>
      <c r="H497" t="s">
        <v>765</v>
      </c>
      <c r="I497" t="s">
        <v>24</v>
      </c>
      <c r="J497" t="s">
        <v>780</v>
      </c>
      <c r="K497" t="s">
        <v>780</v>
      </c>
      <c r="L497">
        <v>0</v>
      </c>
      <c r="M497">
        <v>1.69</v>
      </c>
      <c r="N497">
        <v>1118</v>
      </c>
      <c r="O497" s="8">
        <f>VLOOKUP(N497,[1]Dettaglio!$B$9:$F$4144,5,FALSE)</f>
        <v>13367.86</v>
      </c>
      <c r="P497" s="19"/>
      <c r="Q497" s="42"/>
      <c r="R497" s="1">
        <f t="shared" si="82"/>
        <v>1.03725</v>
      </c>
      <c r="S497" s="1">
        <f t="shared" si="84"/>
        <v>1.07</v>
      </c>
      <c r="T497" s="1">
        <f t="shared" si="89"/>
        <v>1.07</v>
      </c>
      <c r="U497" s="3">
        <f t="shared" si="90"/>
        <v>5</v>
      </c>
      <c r="V497" s="10">
        <v>5</v>
      </c>
      <c r="W497" s="10">
        <v>36</v>
      </c>
      <c r="X497" s="11">
        <f t="shared" si="85"/>
        <v>900</v>
      </c>
      <c r="Z497" s="12">
        <v>13</v>
      </c>
      <c r="AA497" s="13">
        <f t="shared" si="86"/>
        <v>325</v>
      </c>
      <c r="AB497" s="9">
        <f t="shared" si="87"/>
        <v>1.0522222221999999</v>
      </c>
      <c r="AC497" s="9">
        <f t="shared" si="83"/>
        <v>1.0522222221999999</v>
      </c>
      <c r="AD497" s="9">
        <f t="shared" si="88"/>
        <v>1.0522222221999999</v>
      </c>
      <c r="AE497" s="3">
        <f t="shared" si="91"/>
        <v>5</v>
      </c>
      <c r="AH497" s="9"/>
      <c r="AI497" s="1"/>
      <c r="AJ497" s="1"/>
      <c r="AK497" s="3"/>
      <c r="AL497" s="3"/>
      <c r="AM497" s="3"/>
      <c r="AQ497" s="3"/>
      <c r="AR497" s="3"/>
      <c r="AS497" s="3"/>
      <c r="AV497" s="3"/>
      <c r="AW497" s="3"/>
    </row>
    <row r="498" spans="1:49" x14ac:dyDescent="0.2">
      <c r="A498">
        <v>1125</v>
      </c>
      <c r="B498" t="s">
        <v>781</v>
      </c>
      <c r="C498" t="s">
        <v>782</v>
      </c>
      <c r="D498" s="7">
        <v>40536</v>
      </c>
      <c r="E498" t="s">
        <v>264</v>
      </c>
      <c r="F498" t="s">
        <v>23</v>
      </c>
      <c r="G498" t="s">
        <v>733</v>
      </c>
      <c r="H498" t="s">
        <v>765</v>
      </c>
      <c r="I498" t="s">
        <v>24</v>
      </c>
      <c r="J498" t="s">
        <v>118</v>
      </c>
      <c r="K498" t="s">
        <v>736</v>
      </c>
      <c r="L498">
        <v>0</v>
      </c>
      <c r="M498">
        <v>5</v>
      </c>
      <c r="N498">
        <v>1124</v>
      </c>
      <c r="O498" s="8">
        <f>VLOOKUP(N498,[1]Dettaglio!$B$9:$F$4144,5,FALSE)</f>
        <v>0</v>
      </c>
      <c r="P498" s="19"/>
      <c r="Q498" s="42"/>
      <c r="R498" s="1">
        <f t="shared" si="82"/>
        <v>1.03725</v>
      </c>
      <c r="S498" s="1">
        <f t="shared" si="84"/>
        <v>1.07</v>
      </c>
      <c r="T498" s="1">
        <f t="shared" si="89"/>
        <v>1.07</v>
      </c>
      <c r="U498" s="3">
        <f t="shared" si="90"/>
        <v>5</v>
      </c>
      <c r="V498" s="10">
        <v>5</v>
      </c>
      <c r="W498" s="10">
        <v>36</v>
      </c>
      <c r="X498" s="11">
        <f t="shared" si="85"/>
        <v>900</v>
      </c>
      <c r="Z498" s="12">
        <v>13</v>
      </c>
      <c r="AA498" s="13">
        <f t="shared" si="86"/>
        <v>325</v>
      </c>
      <c r="AB498" s="9">
        <f t="shared" si="87"/>
        <v>1.0522222221999999</v>
      </c>
      <c r="AC498" s="9">
        <f t="shared" si="83"/>
        <v>1.07</v>
      </c>
      <c r="AD498" s="9">
        <f t="shared" si="88"/>
        <v>1.07</v>
      </c>
      <c r="AE498" s="3">
        <f t="shared" si="91"/>
        <v>5</v>
      </c>
      <c r="AH498" s="9"/>
      <c r="AI498" s="1"/>
      <c r="AJ498" s="1"/>
      <c r="AK498" s="3"/>
      <c r="AL498" s="3"/>
      <c r="AM498" s="3"/>
      <c r="AQ498" s="3"/>
      <c r="AR498" s="3"/>
      <c r="AS498" s="3"/>
      <c r="AV498" s="3"/>
      <c r="AW498" s="3"/>
    </row>
    <row r="499" spans="1:49" x14ac:dyDescent="0.2">
      <c r="A499">
        <v>950</v>
      </c>
      <c r="B499" t="s">
        <v>399</v>
      </c>
      <c r="C499" t="s">
        <v>113</v>
      </c>
      <c r="D499" s="7">
        <v>40311</v>
      </c>
      <c r="E499" t="s">
        <v>264</v>
      </c>
      <c r="F499" t="s">
        <v>23</v>
      </c>
      <c r="G499" t="s">
        <v>733</v>
      </c>
      <c r="H499" t="s">
        <v>765</v>
      </c>
      <c r="I499" t="s">
        <v>24</v>
      </c>
      <c r="J499" t="s">
        <v>118</v>
      </c>
      <c r="K499" t="s">
        <v>736</v>
      </c>
      <c r="L499">
        <v>0</v>
      </c>
      <c r="M499">
        <v>5</v>
      </c>
      <c r="N499">
        <v>949</v>
      </c>
      <c r="O499" s="8">
        <f>VLOOKUP(N499,[1]Dettaglio!$B$9:$F$4144,5,FALSE)</f>
        <v>10454.89</v>
      </c>
      <c r="P499" s="19"/>
      <c r="Q499" s="42"/>
      <c r="R499" s="1">
        <f t="shared" si="82"/>
        <v>1.03725</v>
      </c>
      <c r="S499" s="1">
        <f t="shared" si="84"/>
        <v>1.07</v>
      </c>
      <c r="T499" s="1">
        <f t="shared" si="89"/>
        <v>1.07</v>
      </c>
      <c r="U499" s="3">
        <f t="shared" si="90"/>
        <v>5</v>
      </c>
      <c r="V499" s="10">
        <v>5</v>
      </c>
      <c r="W499" s="10">
        <v>36</v>
      </c>
      <c r="X499" s="11">
        <f t="shared" si="85"/>
        <v>900</v>
      </c>
      <c r="Z499" s="12">
        <v>13</v>
      </c>
      <c r="AA499" s="13">
        <f t="shared" si="86"/>
        <v>325</v>
      </c>
      <c r="AB499" s="9">
        <f t="shared" si="87"/>
        <v>1.0522222221999999</v>
      </c>
      <c r="AC499" s="9">
        <f t="shared" si="83"/>
        <v>1.0522222221999999</v>
      </c>
      <c r="AD499" s="9">
        <f t="shared" si="88"/>
        <v>1.0522222221999999</v>
      </c>
      <c r="AE499" s="3">
        <f t="shared" si="91"/>
        <v>5</v>
      </c>
      <c r="AH499" s="9"/>
      <c r="AI499" s="1"/>
      <c r="AJ499" s="1"/>
      <c r="AK499" s="3"/>
      <c r="AL499" s="3"/>
      <c r="AM499" s="3"/>
      <c r="AQ499" s="3"/>
      <c r="AR499" s="3"/>
      <c r="AS499" s="3"/>
      <c r="AV499" s="3"/>
      <c r="AW499" s="3"/>
    </row>
    <row r="500" spans="1:49" ht="13.5" thickBot="1" x14ac:dyDescent="0.25">
      <c r="A500" s="14">
        <v>1127</v>
      </c>
      <c r="B500" s="14" t="s">
        <v>783</v>
      </c>
      <c r="C500" s="14" t="s">
        <v>784</v>
      </c>
      <c r="D500" s="15">
        <v>40305</v>
      </c>
      <c r="E500" s="14" t="s">
        <v>264</v>
      </c>
      <c r="F500" s="14" t="s">
        <v>23</v>
      </c>
      <c r="G500" s="14" t="s">
        <v>733</v>
      </c>
      <c r="H500" s="14" t="s">
        <v>765</v>
      </c>
      <c r="I500" s="14" t="s">
        <v>24</v>
      </c>
      <c r="J500" s="14" t="s">
        <v>785</v>
      </c>
      <c r="K500" s="14" t="s">
        <v>785</v>
      </c>
      <c r="L500" s="14">
        <v>0</v>
      </c>
      <c r="M500" s="14">
        <v>1.45</v>
      </c>
      <c r="N500" s="14">
        <v>1126</v>
      </c>
      <c r="O500" s="8">
        <f>VLOOKUP(N500,[1]Dettaglio!$B$9:$F$4144,5,FALSE)</f>
        <v>10649.53</v>
      </c>
      <c r="P500" s="19"/>
      <c r="Q500" s="42"/>
      <c r="R500" s="16">
        <f t="shared" si="82"/>
        <v>1.03725</v>
      </c>
      <c r="S500" s="16">
        <f t="shared" si="84"/>
        <v>1.07</v>
      </c>
      <c r="T500" s="16">
        <f t="shared" si="89"/>
        <v>1.07</v>
      </c>
      <c r="U500" s="17">
        <f t="shared" si="90"/>
        <v>5</v>
      </c>
      <c r="V500" s="18">
        <v>5</v>
      </c>
      <c r="W500" s="18">
        <v>36</v>
      </c>
      <c r="X500" s="11">
        <f t="shared" si="85"/>
        <v>900</v>
      </c>
      <c r="Z500" s="12">
        <v>13</v>
      </c>
      <c r="AA500" s="13">
        <f t="shared" si="86"/>
        <v>325</v>
      </c>
      <c r="AB500" s="9">
        <f t="shared" si="87"/>
        <v>1.0522222221999999</v>
      </c>
      <c r="AC500" s="9">
        <f t="shared" si="83"/>
        <v>1.0522222221999999</v>
      </c>
      <c r="AD500" s="9">
        <f t="shared" si="88"/>
        <v>1.0522222221999999</v>
      </c>
      <c r="AE500" s="3">
        <f t="shared" si="91"/>
        <v>5</v>
      </c>
      <c r="AH500" s="9"/>
      <c r="AI500" s="1"/>
      <c r="AJ500" s="1"/>
      <c r="AK500" s="3"/>
      <c r="AL500" s="3"/>
      <c r="AM500" s="3"/>
      <c r="AQ500" s="3"/>
      <c r="AR500" s="3"/>
      <c r="AS500" s="3"/>
      <c r="AV500" s="3"/>
      <c r="AW500" s="3"/>
    </row>
    <row r="501" spans="1:49" x14ac:dyDescent="0.2">
      <c r="A501">
        <v>4069</v>
      </c>
      <c r="B501" t="s">
        <v>133</v>
      </c>
      <c r="C501" t="s">
        <v>786</v>
      </c>
      <c r="D501" s="7">
        <v>41303</v>
      </c>
      <c r="E501" t="s">
        <v>264</v>
      </c>
      <c r="F501" t="s">
        <v>23</v>
      </c>
      <c r="G501" t="s">
        <v>787</v>
      </c>
      <c r="H501" t="s">
        <v>788</v>
      </c>
      <c r="I501" t="s">
        <v>24</v>
      </c>
      <c r="J501" t="s">
        <v>118</v>
      </c>
      <c r="K501" t="s">
        <v>736</v>
      </c>
      <c r="L501">
        <v>0</v>
      </c>
      <c r="M501">
        <v>5</v>
      </c>
      <c r="N501">
        <v>4068</v>
      </c>
      <c r="O501" s="8">
        <f>VLOOKUP(N501,[1]Dettaglio!$B$9:$F$4144,5,FALSE)</f>
        <v>0</v>
      </c>
      <c r="P501" s="19"/>
      <c r="Q501" s="42"/>
      <c r="R501" s="1">
        <f t="shared" si="82"/>
        <v>1.03725</v>
      </c>
      <c r="S501" s="1">
        <f t="shared" si="84"/>
        <v>1.07</v>
      </c>
      <c r="T501" s="1">
        <f t="shared" si="89"/>
        <v>1.07</v>
      </c>
      <c r="U501" s="3">
        <f t="shared" si="90"/>
        <v>5</v>
      </c>
      <c r="V501" s="10">
        <v>5</v>
      </c>
      <c r="W501" s="10">
        <v>36</v>
      </c>
      <c r="X501" s="11">
        <f t="shared" si="85"/>
        <v>900</v>
      </c>
      <c r="Z501" s="12">
        <v>13</v>
      </c>
      <c r="AA501" s="13">
        <f t="shared" si="86"/>
        <v>325</v>
      </c>
      <c r="AB501" s="9">
        <f t="shared" si="87"/>
        <v>1.0522222221999999</v>
      </c>
      <c r="AC501" s="9">
        <f t="shared" si="83"/>
        <v>1.07</v>
      </c>
      <c r="AD501" s="9">
        <f t="shared" si="88"/>
        <v>1.07</v>
      </c>
      <c r="AE501" s="3">
        <f t="shared" si="91"/>
        <v>5</v>
      </c>
      <c r="AH501" s="9"/>
      <c r="AI501" s="1"/>
      <c r="AJ501" s="1"/>
      <c r="AK501" s="3"/>
      <c r="AL501" s="3"/>
      <c r="AM501" s="3"/>
      <c r="AQ501" s="3"/>
      <c r="AR501" s="3"/>
      <c r="AS501" s="3"/>
      <c r="AV501" s="3"/>
      <c r="AW501" s="3"/>
    </row>
    <row r="502" spans="1:49" x14ac:dyDescent="0.2">
      <c r="A502">
        <v>4133</v>
      </c>
      <c r="B502" t="s">
        <v>789</v>
      </c>
      <c r="C502" t="s">
        <v>384</v>
      </c>
      <c r="D502" s="7">
        <v>41087</v>
      </c>
      <c r="E502" t="s">
        <v>264</v>
      </c>
      <c r="F502" t="s">
        <v>23</v>
      </c>
      <c r="G502" t="s">
        <v>787</v>
      </c>
      <c r="H502" t="s">
        <v>788</v>
      </c>
      <c r="I502" t="s">
        <v>24</v>
      </c>
      <c r="J502" t="s">
        <v>109</v>
      </c>
      <c r="K502" t="s">
        <v>109</v>
      </c>
      <c r="L502">
        <v>0</v>
      </c>
      <c r="M502">
        <v>1.0900000000000001</v>
      </c>
      <c r="N502">
        <v>4132</v>
      </c>
      <c r="O502" s="8">
        <f>VLOOKUP(N502,[1]Dettaglio!$B$9:$F$4144,5,FALSE)</f>
        <v>3768.14</v>
      </c>
      <c r="P502" s="19"/>
      <c r="Q502" s="42"/>
      <c r="R502" s="1">
        <f t="shared" si="82"/>
        <v>1.03725</v>
      </c>
      <c r="S502" s="1">
        <f t="shared" si="84"/>
        <v>1.07</v>
      </c>
      <c r="T502" s="1">
        <f t="shared" si="89"/>
        <v>1.07</v>
      </c>
      <c r="U502" s="3">
        <f t="shared" si="90"/>
        <v>5</v>
      </c>
      <c r="V502" s="10">
        <v>5</v>
      </c>
      <c r="W502" s="10">
        <v>36</v>
      </c>
      <c r="X502" s="11">
        <f t="shared" si="85"/>
        <v>900</v>
      </c>
      <c r="Z502" s="12">
        <v>13</v>
      </c>
      <c r="AA502" s="13">
        <f t="shared" si="86"/>
        <v>325</v>
      </c>
      <c r="AB502" s="9">
        <f t="shared" si="87"/>
        <v>1.0522222221999999</v>
      </c>
      <c r="AC502" s="9">
        <f t="shared" si="83"/>
        <v>1.0522222221999999</v>
      </c>
      <c r="AD502" s="9">
        <f t="shared" si="88"/>
        <v>1.0522222221999999</v>
      </c>
      <c r="AE502" s="3">
        <f t="shared" si="91"/>
        <v>5</v>
      </c>
      <c r="AH502" s="9"/>
      <c r="AI502" s="1"/>
      <c r="AJ502" s="1"/>
      <c r="AK502" s="3"/>
      <c r="AL502" s="3"/>
      <c r="AM502" s="3"/>
      <c r="AQ502" s="3"/>
      <c r="AR502" s="3"/>
      <c r="AS502" s="3"/>
      <c r="AV502" s="3"/>
      <c r="AW502" s="3"/>
    </row>
    <row r="503" spans="1:49" x14ac:dyDescent="0.2">
      <c r="A503">
        <v>4060</v>
      </c>
      <c r="B503" t="s">
        <v>174</v>
      </c>
      <c r="C503" t="s">
        <v>297</v>
      </c>
      <c r="D503" s="7">
        <v>41183</v>
      </c>
      <c r="E503" t="s">
        <v>264</v>
      </c>
      <c r="F503" t="s">
        <v>23</v>
      </c>
      <c r="G503" t="s">
        <v>787</v>
      </c>
      <c r="H503" t="s">
        <v>788</v>
      </c>
      <c r="I503" t="s">
        <v>24</v>
      </c>
      <c r="J503" t="s">
        <v>673</v>
      </c>
      <c r="K503" t="s">
        <v>673</v>
      </c>
      <c r="L503">
        <v>1.28</v>
      </c>
      <c r="M503">
        <v>0</v>
      </c>
      <c r="N503">
        <v>4059</v>
      </c>
      <c r="O503" s="8">
        <f>VLOOKUP(N503,[1]Dettaglio!$B$9:$F$4144,5,FALSE)</f>
        <v>8131.88</v>
      </c>
      <c r="P503" s="19"/>
      <c r="Q503" s="42"/>
      <c r="R503" s="1">
        <f t="shared" si="82"/>
        <v>1.03725</v>
      </c>
      <c r="S503" s="1">
        <f t="shared" si="84"/>
        <v>1.07</v>
      </c>
      <c r="T503" s="1">
        <f t="shared" si="89"/>
        <v>1.07</v>
      </c>
      <c r="U503" s="3">
        <f t="shared" si="90"/>
        <v>5</v>
      </c>
      <c r="V503" s="10">
        <v>5</v>
      </c>
      <c r="W503" s="10">
        <v>36</v>
      </c>
      <c r="X503" s="11">
        <f t="shared" si="85"/>
        <v>900</v>
      </c>
      <c r="Z503" s="12">
        <v>13</v>
      </c>
      <c r="AA503" s="13">
        <f t="shared" si="86"/>
        <v>325</v>
      </c>
      <c r="AB503" s="9">
        <f t="shared" si="87"/>
        <v>1.0522222221999999</v>
      </c>
      <c r="AC503" s="9">
        <f t="shared" si="83"/>
        <v>1.0522222221999999</v>
      </c>
      <c r="AD503" s="9">
        <f t="shared" si="88"/>
        <v>1.0522222221999999</v>
      </c>
      <c r="AE503" s="3">
        <f t="shared" si="91"/>
        <v>5</v>
      </c>
      <c r="AH503" s="9"/>
      <c r="AI503" s="1"/>
      <c r="AJ503" s="1"/>
      <c r="AK503" s="3"/>
      <c r="AL503" s="3"/>
      <c r="AM503" s="3"/>
      <c r="AQ503" s="3"/>
      <c r="AR503" s="3"/>
      <c r="AS503" s="3"/>
      <c r="AV503" s="3"/>
      <c r="AW503" s="3"/>
    </row>
    <row r="504" spans="1:49" x14ac:dyDescent="0.2">
      <c r="A504">
        <v>4061</v>
      </c>
      <c r="B504" t="s">
        <v>174</v>
      </c>
      <c r="C504" t="s">
        <v>530</v>
      </c>
      <c r="D504" s="7">
        <v>41183</v>
      </c>
      <c r="E504" t="s">
        <v>264</v>
      </c>
      <c r="F504" t="s">
        <v>23</v>
      </c>
      <c r="G504" t="s">
        <v>787</v>
      </c>
      <c r="H504" t="s">
        <v>788</v>
      </c>
      <c r="I504" t="s">
        <v>24</v>
      </c>
      <c r="J504" t="s">
        <v>673</v>
      </c>
      <c r="K504" t="s">
        <v>673</v>
      </c>
      <c r="L504">
        <v>1.28</v>
      </c>
      <c r="M504">
        <v>0</v>
      </c>
      <c r="N504">
        <v>4059</v>
      </c>
      <c r="O504" s="8">
        <f>VLOOKUP(N504,[1]Dettaglio!$B$9:$F$4144,5,FALSE)</f>
        <v>8131.88</v>
      </c>
      <c r="P504" s="19"/>
      <c r="Q504" s="42"/>
      <c r="R504" s="1">
        <f t="shared" si="82"/>
        <v>1.03725</v>
      </c>
      <c r="S504" s="1">
        <f t="shared" si="84"/>
        <v>1.07</v>
      </c>
      <c r="T504" s="1">
        <f t="shared" si="89"/>
        <v>1.07</v>
      </c>
      <c r="U504" s="3">
        <f t="shared" si="90"/>
        <v>5</v>
      </c>
      <c r="V504" s="10">
        <v>5</v>
      </c>
      <c r="W504" s="10">
        <v>36</v>
      </c>
      <c r="X504" s="11">
        <f t="shared" si="85"/>
        <v>900</v>
      </c>
      <c r="Z504" s="12">
        <v>13</v>
      </c>
      <c r="AA504" s="13">
        <f t="shared" si="86"/>
        <v>325</v>
      </c>
      <c r="AB504" s="9">
        <f t="shared" si="87"/>
        <v>1.0522222221999999</v>
      </c>
      <c r="AC504" s="9">
        <f t="shared" si="83"/>
        <v>1.0522222221999999</v>
      </c>
      <c r="AD504" s="9">
        <f t="shared" si="88"/>
        <v>1.0522222221999999</v>
      </c>
      <c r="AE504" s="3">
        <f t="shared" si="91"/>
        <v>5</v>
      </c>
      <c r="AH504" s="9"/>
      <c r="AI504" s="1"/>
      <c r="AJ504" s="1"/>
      <c r="AK504" s="3"/>
      <c r="AL504" s="3"/>
      <c r="AM504" s="3"/>
      <c r="AQ504" s="3"/>
      <c r="AR504" s="3"/>
      <c r="AS504" s="3"/>
      <c r="AV504" s="3"/>
      <c r="AW504" s="3"/>
    </row>
    <row r="505" spans="1:49" x14ac:dyDescent="0.2">
      <c r="A505">
        <v>3516</v>
      </c>
      <c r="B505" t="s">
        <v>42</v>
      </c>
      <c r="C505" t="s">
        <v>533</v>
      </c>
      <c r="D505" s="7">
        <v>41137</v>
      </c>
      <c r="E505" t="s">
        <v>264</v>
      </c>
      <c r="F505" t="s">
        <v>23</v>
      </c>
      <c r="G505" t="s">
        <v>787</v>
      </c>
      <c r="H505" t="s">
        <v>788</v>
      </c>
      <c r="I505" t="s">
        <v>24</v>
      </c>
      <c r="J505" t="s">
        <v>661</v>
      </c>
      <c r="K505" t="s">
        <v>661</v>
      </c>
      <c r="L505">
        <v>0</v>
      </c>
      <c r="M505">
        <v>1.8</v>
      </c>
      <c r="N505">
        <v>3515</v>
      </c>
      <c r="O505" s="8">
        <f>VLOOKUP(N505,[1]Dettaglio!$B$9:$F$4144,5,FALSE)</f>
        <v>14484.28</v>
      </c>
      <c r="P505" s="19"/>
      <c r="Q505" s="42"/>
      <c r="R505" s="1">
        <f t="shared" si="82"/>
        <v>1.03725</v>
      </c>
      <c r="S505" s="1">
        <f t="shared" si="84"/>
        <v>1.07</v>
      </c>
      <c r="T505" s="1">
        <f t="shared" si="89"/>
        <v>1.07</v>
      </c>
      <c r="U505" s="3">
        <f t="shared" si="90"/>
        <v>5</v>
      </c>
      <c r="V505" s="10">
        <v>5</v>
      </c>
      <c r="W505" s="10">
        <v>36</v>
      </c>
      <c r="X505" s="11">
        <f t="shared" si="85"/>
        <v>900</v>
      </c>
      <c r="Z505" s="12">
        <v>13</v>
      </c>
      <c r="AA505" s="13">
        <f t="shared" si="86"/>
        <v>325</v>
      </c>
      <c r="AB505" s="9">
        <f t="shared" si="87"/>
        <v>1.0522222221999999</v>
      </c>
      <c r="AC505" s="9">
        <f t="shared" si="83"/>
        <v>1.0522222221999999</v>
      </c>
      <c r="AD505" s="9">
        <f t="shared" si="88"/>
        <v>1.0522222221999999</v>
      </c>
      <c r="AE505" s="3">
        <f t="shared" si="91"/>
        <v>5</v>
      </c>
      <c r="AH505" s="9"/>
      <c r="AI505" s="1"/>
      <c r="AJ505" s="1"/>
      <c r="AK505" s="3"/>
      <c r="AL505" s="3"/>
      <c r="AM505" s="3"/>
      <c r="AQ505" s="3"/>
      <c r="AR505" s="3"/>
      <c r="AS505" s="3"/>
      <c r="AV505" s="3"/>
      <c r="AW505" s="3"/>
    </row>
    <row r="506" spans="1:49" x14ac:dyDescent="0.2">
      <c r="A506">
        <v>3973</v>
      </c>
      <c r="B506" t="s">
        <v>790</v>
      </c>
      <c r="C506" t="s">
        <v>289</v>
      </c>
      <c r="D506" s="7">
        <v>41118</v>
      </c>
      <c r="E506" t="s">
        <v>264</v>
      </c>
      <c r="F506" t="s">
        <v>23</v>
      </c>
      <c r="G506" t="s">
        <v>787</v>
      </c>
      <c r="H506" t="s">
        <v>788</v>
      </c>
      <c r="I506" t="s">
        <v>24</v>
      </c>
      <c r="J506" t="s">
        <v>139</v>
      </c>
      <c r="K506" t="s">
        <v>749</v>
      </c>
      <c r="L506">
        <v>0</v>
      </c>
      <c r="M506">
        <v>1.07</v>
      </c>
      <c r="N506">
        <v>1195</v>
      </c>
      <c r="O506" s="8">
        <f>VLOOKUP(N506,[1]Dettaglio!$B$9:$F$4144,5,FALSE)</f>
        <v>446.75</v>
      </c>
      <c r="P506" s="19"/>
      <c r="Q506" s="42"/>
      <c r="R506" s="1">
        <f t="shared" si="82"/>
        <v>1.03725</v>
      </c>
      <c r="S506" s="1">
        <f t="shared" si="84"/>
        <v>1.07</v>
      </c>
      <c r="T506" s="1">
        <f t="shared" si="89"/>
        <v>1.07</v>
      </c>
      <c r="U506" s="3">
        <f t="shared" si="90"/>
        <v>5</v>
      </c>
      <c r="V506" s="10">
        <v>5</v>
      </c>
      <c r="W506" s="10">
        <v>36</v>
      </c>
      <c r="X506" s="11">
        <f t="shared" si="85"/>
        <v>900</v>
      </c>
      <c r="Z506" s="12">
        <v>13</v>
      </c>
      <c r="AA506" s="13">
        <f t="shared" si="86"/>
        <v>325</v>
      </c>
      <c r="AB506" s="9">
        <f t="shared" si="87"/>
        <v>1.0522222221999999</v>
      </c>
      <c r="AC506" s="9">
        <f t="shared" si="83"/>
        <v>1.07</v>
      </c>
      <c r="AD506" s="9">
        <f t="shared" si="88"/>
        <v>1.07</v>
      </c>
      <c r="AE506" s="3">
        <f t="shared" si="91"/>
        <v>5</v>
      </c>
      <c r="AH506" s="9"/>
      <c r="AI506" s="1"/>
      <c r="AJ506" s="1"/>
      <c r="AK506" s="3"/>
      <c r="AL506" s="3"/>
      <c r="AM506" s="3"/>
      <c r="AQ506" s="3"/>
      <c r="AR506" s="3"/>
      <c r="AS506" s="3"/>
      <c r="AV506" s="3"/>
      <c r="AW506" s="3"/>
    </row>
    <row r="507" spans="1:49" x14ac:dyDescent="0.2">
      <c r="A507">
        <v>3814</v>
      </c>
      <c r="B507" t="s">
        <v>791</v>
      </c>
      <c r="C507" t="s">
        <v>65</v>
      </c>
      <c r="D507" s="7">
        <v>41240</v>
      </c>
      <c r="E507" t="s">
        <v>264</v>
      </c>
      <c r="F507" t="s">
        <v>23</v>
      </c>
      <c r="G507" t="s">
        <v>787</v>
      </c>
      <c r="H507" t="s">
        <v>788</v>
      </c>
      <c r="I507" t="s">
        <v>24</v>
      </c>
      <c r="J507" t="s">
        <v>792</v>
      </c>
      <c r="K507" t="s">
        <v>792</v>
      </c>
      <c r="L507">
        <v>2.71</v>
      </c>
      <c r="M507">
        <v>0</v>
      </c>
      <c r="N507">
        <v>3813</v>
      </c>
      <c r="O507" s="8">
        <f>VLOOKUP(N507,[1]Dettaglio!$B$9:$F$4144,5,FALSE)</f>
        <v>21429.88</v>
      </c>
      <c r="P507" s="19"/>
      <c r="Q507" s="42"/>
      <c r="R507" s="1">
        <f t="shared" si="82"/>
        <v>1.03725</v>
      </c>
      <c r="S507" s="1">
        <f t="shared" si="84"/>
        <v>1.07</v>
      </c>
      <c r="T507" s="1">
        <f t="shared" si="89"/>
        <v>1.07</v>
      </c>
      <c r="U507" s="3">
        <f t="shared" si="90"/>
        <v>5</v>
      </c>
      <c r="V507" s="10">
        <v>5</v>
      </c>
      <c r="W507" s="10">
        <v>36</v>
      </c>
      <c r="X507" s="11">
        <f t="shared" si="85"/>
        <v>900</v>
      </c>
      <c r="Z507" s="12">
        <v>13</v>
      </c>
      <c r="AA507" s="13">
        <f t="shared" si="86"/>
        <v>325</v>
      </c>
      <c r="AB507" s="9">
        <f t="shared" si="87"/>
        <v>1.0522222221999999</v>
      </c>
      <c r="AC507" s="9">
        <f t="shared" si="83"/>
        <v>1.0522222221999999</v>
      </c>
      <c r="AD507" s="9">
        <f t="shared" si="88"/>
        <v>1.0522222221999999</v>
      </c>
      <c r="AE507" s="3">
        <f t="shared" si="91"/>
        <v>5</v>
      </c>
      <c r="AH507" s="9"/>
      <c r="AI507" s="1"/>
      <c r="AJ507" s="1"/>
      <c r="AK507" s="3"/>
      <c r="AL507" s="3"/>
      <c r="AM507" s="3"/>
      <c r="AQ507" s="3"/>
      <c r="AR507" s="3"/>
      <c r="AS507" s="3"/>
      <c r="AV507" s="3"/>
      <c r="AW507" s="3"/>
    </row>
    <row r="508" spans="1:49" x14ac:dyDescent="0.2">
      <c r="A508">
        <v>4079</v>
      </c>
      <c r="B508" t="s">
        <v>793</v>
      </c>
      <c r="C508" t="s">
        <v>794</v>
      </c>
      <c r="D508" s="7">
        <v>41345</v>
      </c>
      <c r="E508" t="s">
        <v>264</v>
      </c>
      <c r="F508" t="s">
        <v>23</v>
      </c>
      <c r="G508" t="s">
        <v>787</v>
      </c>
      <c r="H508" t="s">
        <v>788</v>
      </c>
      <c r="I508" t="s">
        <v>24</v>
      </c>
      <c r="J508" t="s">
        <v>795</v>
      </c>
      <c r="K508" t="s">
        <v>795</v>
      </c>
      <c r="L508">
        <v>3.81</v>
      </c>
      <c r="M508">
        <v>0</v>
      </c>
      <c r="N508">
        <v>4078</v>
      </c>
      <c r="O508" s="8">
        <f>VLOOKUP(N508,[1]Dettaglio!$B$9:$F$4144,5,FALSE)</f>
        <v>27619.39</v>
      </c>
      <c r="P508" s="19"/>
      <c r="Q508" s="42"/>
      <c r="R508" s="1">
        <f t="shared" si="82"/>
        <v>1.03725</v>
      </c>
      <c r="S508" s="1">
        <f t="shared" si="84"/>
        <v>1.07</v>
      </c>
      <c r="T508" s="1">
        <f t="shared" si="89"/>
        <v>1.07</v>
      </c>
      <c r="U508" s="3">
        <f t="shared" si="90"/>
        <v>5</v>
      </c>
      <c r="V508" s="10">
        <v>5</v>
      </c>
      <c r="W508" s="10">
        <v>36</v>
      </c>
      <c r="X508" s="11">
        <f t="shared" si="85"/>
        <v>900</v>
      </c>
      <c r="Z508" s="12">
        <v>13</v>
      </c>
      <c r="AA508" s="13">
        <f t="shared" si="86"/>
        <v>325</v>
      </c>
      <c r="AB508" s="9">
        <f t="shared" si="87"/>
        <v>1.0522222221999999</v>
      </c>
      <c r="AC508" s="9">
        <f t="shared" si="83"/>
        <v>1.0522222221999999</v>
      </c>
      <c r="AD508" s="9">
        <f t="shared" si="88"/>
        <v>1.0522222221999999</v>
      </c>
      <c r="AE508" s="3">
        <f t="shared" si="91"/>
        <v>5</v>
      </c>
      <c r="AH508" s="9"/>
      <c r="AI508" s="1"/>
      <c r="AJ508" s="1"/>
      <c r="AK508" s="3"/>
      <c r="AL508" s="3"/>
      <c r="AM508" s="3"/>
      <c r="AQ508" s="3"/>
      <c r="AR508" s="3"/>
      <c r="AS508" s="3"/>
      <c r="AV508" s="3"/>
      <c r="AW508" s="3"/>
    </row>
    <row r="509" spans="1:49" x14ac:dyDescent="0.2">
      <c r="A509">
        <v>4077</v>
      </c>
      <c r="B509" t="s">
        <v>331</v>
      </c>
      <c r="C509" t="s">
        <v>261</v>
      </c>
      <c r="D509" s="7">
        <v>41325</v>
      </c>
      <c r="E509" t="s">
        <v>264</v>
      </c>
      <c r="F509" t="s">
        <v>23</v>
      </c>
      <c r="G509" t="s">
        <v>787</v>
      </c>
      <c r="H509" t="s">
        <v>788</v>
      </c>
      <c r="I509" t="s">
        <v>24</v>
      </c>
      <c r="J509" t="s">
        <v>333</v>
      </c>
      <c r="K509" t="s">
        <v>333</v>
      </c>
      <c r="L509">
        <v>0</v>
      </c>
      <c r="M509">
        <v>1.82</v>
      </c>
      <c r="N509">
        <v>2042</v>
      </c>
      <c r="O509" s="8">
        <f>VLOOKUP(N509,[1]Dettaglio!$B$9:$F$4144,5,FALSE)</f>
        <v>14656.63</v>
      </c>
      <c r="P509" s="19"/>
      <c r="Q509" s="42"/>
      <c r="R509" s="1">
        <f t="shared" si="82"/>
        <v>1.03725</v>
      </c>
      <c r="S509" s="1">
        <f t="shared" si="84"/>
        <v>1.07</v>
      </c>
      <c r="T509" s="1">
        <f t="shared" si="89"/>
        <v>1.07</v>
      </c>
      <c r="U509" s="3">
        <f t="shared" si="90"/>
        <v>5</v>
      </c>
      <c r="V509" s="10">
        <v>5</v>
      </c>
      <c r="W509" s="10">
        <v>36</v>
      </c>
      <c r="X509" s="11">
        <f t="shared" si="85"/>
        <v>900</v>
      </c>
      <c r="Z509" s="12">
        <v>13</v>
      </c>
      <c r="AA509" s="13">
        <f t="shared" si="86"/>
        <v>325</v>
      </c>
      <c r="AB509" s="9">
        <f t="shared" si="87"/>
        <v>1.0522222221999999</v>
      </c>
      <c r="AC509" s="9">
        <f t="shared" si="83"/>
        <v>1.0522222221999999</v>
      </c>
      <c r="AD509" s="9">
        <f t="shared" si="88"/>
        <v>1.0522222221999999</v>
      </c>
      <c r="AE509" s="3">
        <f t="shared" si="91"/>
        <v>5</v>
      </c>
      <c r="AH509" s="9"/>
      <c r="AI509" s="1"/>
      <c r="AJ509" s="1"/>
      <c r="AK509" s="3"/>
      <c r="AL509" s="3"/>
      <c r="AM509" s="3"/>
      <c r="AQ509" s="3"/>
      <c r="AR509" s="3"/>
      <c r="AS509" s="3"/>
      <c r="AV509" s="3"/>
      <c r="AW509" s="3"/>
    </row>
    <row r="510" spans="1:49" x14ac:dyDescent="0.2">
      <c r="A510">
        <v>4190</v>
      </c>
      <c r="B510" t="s">
        <v>796</v>
      </c>
      <c r="C510" t="s">
        <v>87</v>
      </c>
      <c r="D510" s="7">
        <v>41353</v>
      </c>
      <c r="E510" t="s">
        <v>264</v>
      </c>
      <c r="F510" t="s">
        <v>23</v>
      </c>
      <c r="G510" t="s">
        <v>787</v>
      </c>
      <c r="H510" t="s">
        <v>788</v>
      </c>
      <c r="I510" t="s">
        <v>24</v>
      </c>
      <c r="J510" t="s">
        <v>139</v>
      </c>
      <c r="K510" t="s">
        <v>749</v>
      </c>
      <c r="L510">
        <v>0</v>
      </c>
      <c r="M510">
        <v>1.07</v>
      </c>
      <c r="N510">
        <v>2172</v>
      </c>
      <c r="O510" s="8">
        <f>VLOOKUP(N510,[1]Dettaglio!$B$9:$F$4144,5,FALSE)</f>
        <v>576.86</v>
      </c>
      <c r="P510" s="19"/>
      <c r="Q510" s="42"/>
      <c r="R510" s="1">
        <f t="shared" si="82"/>
        <v>1.03725</v>
      </c>
      <c r="S510" s="1">
        <f t="shared" si="84"/>
        <v>1.07</v>
      </c>
      <c r="T510" s="1">
        <f t="shared" si="89"/>
        <v>1.07</v>
      </c>
      <c r="U510" s="3">
        <f t="shared" si="90"/>
        <v>5</v>
      </c>
      <c r="V510" s="10">
        <v>5</v>
      </c>
      <c r="W510" s="10">
        <v>36</v>
      </c>
      <c r="X510" s="11">
        <f t="shared" si="85"/>
        <v>900</v>
      </c>
      <c r="Z510" s="12">
        <v>13</v>
      </c>
      <c r="AA510" s="13">
        <f t="shared" si="86"/>
        <v>325</v>
      </c>
      <c r="AB510" s="9">
        <f t="shared" si="87"/>
        <v>1.0522222221999999</v>
      </c>
      <c r="AC510" s="9">
        <f t="shared" si="83"/>
        <v>1.07</v>
      </c>
      <c r="AD510" s="9">
        <f t="shared" si="88"/>
        <v>1.07</v>
      </c>
      <c r="AE510" s="3">
        <f t="shared" si="91"/>
        <v>5</v>
      </c>
      <c r="AH510" s="9"/>
      <c r="AI510" s="1"/>
      <c r="AJ510" s="1"/>
      <c r="AK510" s="3"/>
      <c r="AL510" s="3"/>
      <c r="AM510" s="3"/>
      <c r="AQ510" s="3"/>
      <c r="AR510" s="3"/>
      <c r="AS510" s="3"/>
      <c r="AV510" s="3"/>
      <c r="AW510" s="3"/>
    </row>
    <row r="511" spans="1:49" x14ac:dyDescent="0.2">
      <c r="A511">
        <v>4055</v>
      </c>
      <c r="B511" t="s">
        <v>797</v>
      </c>
      <c r="C511" t="s">
        <v>798</v>
      </c>
      <c r="D511" s="7">
        <v>41311</v>
      </c>
      <c r="E511" t="s">
        <v>264</v>
      </c>
      <c r="F511" t="s">
        <v>23</v>
      </c>
      <c r="G511" t="s">
        <v>787</v>
      </c>
      <c r="H511" t="s">
        <v>788</v>
      </c>
      <c r="I511" t="s">
        <v>24</v>
      </c>
      <c r="J511" t="s">
        <v>37</v>
      </c>
      <c r="K511" t="s">
        <v>37</v>
      </c>
      <c r="L511">
        <v>2.62</v>
      </c>
      <c r="M511">
        <v>0</v>
      </c>
      <c r="N511">
        <v>4054</v>
      </c>
      <c r="O511" s="8">
        <f>VLOOKUP(N511,[1]Dettaglio!$B$9:$F$4144,5,FALSE)</f>
        <v>20853.080000000002</v>
      </c>
      <c r="P511" s="19"/>
      <c r="Q511" s="42"/>
      <c r="R511" s="1">
        <f t="shared" si="82"/>
        <v>1.03725</v>
      </c>
      <c r="S511" s="1">
        <f t="shared" si="84"/>
        <v>1.07</v>
      </c>
      <c r="T511" s="1">
        <f t="shared" si="89"/>
        <v>1.07</v>
      </c>
      <c r="U511" s="3">
        <f t="shared" si="90"/>
        <v>5</v>
      </c>
      <c r="V511" s="10">
        <v>5</v>
      </c>
      <c r="W511" s="10">
        <v>36</v>
      </c>
      <c r="X511" s="11">
        <f t="shared" si="85"/>
        <v>900</v>
      </c>
      <c r="Z511" s="12">
        <v>13</v>
      </c>
      <c r="AA511" s="13">
        <f t="shared" si="86"/>
        <v>325</v>
      </c>
      <c r="AB511" s="9">
        <f t="shared" si="87"/>
        <v>1.0522222221999999</v>
      </c>
      <c r="AC511" s="9">
        <f t="shared" si="83"/>
        <v>1.0522222221999999</v>
      </c>
      <c r="AD511" s="9">
        <f t="shared" si="88"/>
        <v>1.0522222221999999</v>
      </c>
      <c r="AE511" s="3">
        <f t="shared" si="91"/>
        <v>5</v>
      </c>
      <c r="AH511" s="9"/>
      <c r="AI511" s="1"/>
      <c r="AJ511" s="1"/>
      <c r="AK511" s="3"/>
      <c r="AL511" s="3"/>
      <c r="AM511" s="3"/>
      <c r="AQ511" s="3"/>
      <c r="AR511" s="3"/>
      <c r="AS511" s="3"/>
      <c r="AV511" s="3"/>
      <c r="AW511" s="3"/>
    </row>
    <row r="512" spans="1:49" x14ac:dyDescent="0.2">
      <c r="A512">
        <v>3623</v>
      </c>
      <c r="B512" t="s">
        <v>99</v>
      </c>
      <c r="C512" t="s">
        <v>45</v>
      </c>
      <c r="D512" s="7">
        <v>41106</v>
      </c>
      <c r="E512" t="s">
        <v>264</v>
      </c>
      <c r="F512" t="s">
        <v>23</v>
      </c>
      <c r="G512" t="s">
        <v>787</v>
      </c>
      <c r="H512" t="s">
        <v>788</v>
      </c>
      <c r="I512" t="s">
        <v>24</v>
      </c>
      <c r="J512" t="s">
        <v>118</v>
      </c>
      <c r="K512" t="s">
        <v>736</v>
      </c>
      <c r="L512">
        <v>0</v>
      </c>
      <c r="M512">
        <v>5</v>
      </c>
      <c r="N512">
        <v>4151</v>
      </c>
      <c r="O512" s="8">
        <f>VLOOKUP(N512,[1]Dettaglio!$B$9:$F$4144,5,FALSE)</f>
        <v>0</v>
      </c>
      <c r="P512" s="19"/>
      <c r="Q512" s="42"/>
      <c r="R512" s="1">
        <f t="shared" si="82"/>
        <v>1.03725</v>
      </c>
      <c r="S512" s="1">
        <f t="shared" si="84"/>
        <v>1.07</v>
      </c>
      <c r="T512" s="1">
        <f t="shared" si="89"/>
        <v>1.07</v>
      </c>
      <c r="U512" s="3">
        <f t="shared" si="90"/>
        <v>5</v>
      </c>
      <c r="V512" s="10">
        <v>5</v>
      </c>
      <c r="W512" s="10">
        <v>36</v>
      </c>
      <c r="X512" s="11">
        <f t="shared" si="85"/>
        <v>900</v>
      </c>
      <c r="Z512" s="12">
        <v>13</v>
      </c>
      <c r="AA512" s="13">
        <f t="shared" si="86"/>
        <v>325</v>
      </c>
      <c r="AB512" s="9">
        <f t="shared" si="87"/>
        <v>1.0522222221999999</v>
      </c>
      <c r="AC512" s="9">
        <f t="shared" si="83"/>
        <v>1.07</v>
      </c>
      <c r="AD512" s="9">
        <f t="shared" si="88"/>
        <v>1.07</v>
      </c>
      <c r="AE512" s="3">
        <f t="shared" si="91"/>
        <v>5</v>
      </c>
      <c r="AH512" s="9"/>
      <c r="AI512" s="1"/>
      <c r="AJ512" s="1"/>
      <c r="AK512" s="3"/>
      <c r="AL512" s="3"/>
      <c r="AM512" s="3"/>
      <c r="AQ512" s="3"/>
      <c r="AR512" s="3"/>
      <c r="AS512" s="3"/>
      <c r="AV512" s="3"/>
      <c r="AW512" s="3"/>
    </row>
    <row r="513" spans="1:49" x14ac:dyDescent="0.2">
      <c r="A513">
        <v>4067</v>
      </c>
      <c r="B513" t="s">
        <v>799</v>
      </c>
      <c r="C513" t="s">
        <v>294</v>
      </c>
      <c r="D513" s="7">
        <v>41114</v>
      </c>
      <c r="E513" t="s">
        <v>264</v>
      </c>
      <c r="F513" t="s">
        <v>23</v>
      </c>
      <c r="G513" t="s">
        <v>787</v>
      </c>
      <c r="H513" t="s">
        <v>788</v>
      </c>
      <c r="I513" t="s">
        <v>24</v>
      </c>
      <c r="J513" t="s">
        <v>118</v>
      </c>
      <c r="K513" t="s">
        <v>736</v>
      </c>
      <c r="L513">
        <v>0</v>
      </c>
      <c r="M513">
        <v>5</v>
      </c>
      <c r="N513">
        <v>4066</v>
      </c>
      <c r="O513" s="8">
        <f>VLOOKUP(N513,[1]Dettaglio!$B$9:$F$4144,5,FALSE)</f>
        <v>0</v>
      </c>
      <c r="P513" s="19"/>
      <c r="Q513" s="42"/>
      <c r="R513" s="1">
        <f t="shared" si="82"/>
        <v>1.03725</v>
      </c>
      <c r="S513" s="1">
        <f t="shared" si="84"/>
        <v>1.07</v>
      </c>
      <c r="T513" s="1">
        <f t="shared" si="89"/>
        <v>1.07</v>
      </c>
      <c r="U513" s="3">
        <f t="shared" si="90"/>
        <v>5</v>
      </c>
      <c r="V513" s="10">
        <v>5</v>
      </c>
      <c r="W513" s="10">
        <v>36</v>
      </c>
      <c r="X513" s="11">
        <f t="shared" si="85"/>
        <v>900</v>
      </c>
      <c r="Z513" s="12">
        <v>13</v>
      </c>
      <c r="AA513" s="13">
        <f t="shared" si="86"/>
        <v>325</v>
      </c>
      <c r="AB513" s="9">
        <f t="shared" si="87"/>
        <v>1.0522222221999999</v>
      </c>
      <c r="AC513" s="9">
        <f t="shared" si="83"/>
        <v>1.07</v>
      </c>
      <c r="AD513" s="9">
        <f t="shared" si="88"/>
        <v>1.07</v>
      </c>
      <c r="AE513" s="3">
        <f t="shared" si="91"/>
        <v>5</v>
      </c>
      <c r="AH513" s="9"/>
      <c r="AI513" s="1"/>
      <c r="AJ513" s="1"/>
      <c r="AK513" s="3"/>
      <c r="AL513" s="3"/>
      <c r="AM513" s="3"/>
      <c r="AQ513" s="3"/>
      <c r="AR513" s="3"/>
      <c r="AS513" s="3"/>
      <c r="AV513" s="3"/>
      <c r="AW513" s="3"/>
    </row>
    <row r="514" spans="1:49" x14ac:dyDescent="0.2">
      <c r="A514">
        <v>4065</v>
      </c>
      <c r="B514" t="s">
        <v>800</v>
      </c>
      <c r="C514" t="s">
        <v>85</v>
      </c>
      <c r="D514" s="7">
        <v>41352</v>
      </c>
      <c r="E514" t="s">
        <v>264</v>
      </c>
      <c r="F514" t="s">
        <v>23</v>
      </c>
      <c r="G514" t="s">
        <v>787</v>
      </c>
      <c r="H514" t="s">
        <v>788</v>
      </c>
      <c r="I514" t="s">
        <v>24</v>
      </c>
      <c r="J514" t="s">
        <v>118</v>
      </c>
      <c r="K514" t="s">
        <v>736</v>
      </c>
      <c r="L514">
        <v>0</v>
      </c>
      <c r="M514">
        <v>5</v>
      </c>
      <c r="N514">
        <v>4064</v>
      </c>
      <c r="O514" s="8">
        <f>VLOOKUP(N514,[1]Dettaglio!$B$9:$F$4144,5,FALSE)</f>
        <v>0</v>
      </c>
      <c r="P514" s="19"/>
      <c r="Q514" s="42"/>
      <c r="R514" s="1">
        <f t="shared" si="82"/>
        <v>1.03725</v>
      </c>
      <c r="S514" s="1">
        <f t="shared" si="84"/>
        <v>1.07</v>
      </c>
      <c r="T514" s="1">
        <f t="shared" si="89"/>
        <v>1.07</v>
      </c>
      <c r="U514" s="3">
        <f t="shared" si="90"/>
        <v>5</v>
      </c>
      <c r="V514" s="10">
        <v>5</v>
      </c>
      <c r="W514" s="10">
        <v>36</v>
      </c>
      <c r="X514" s="11">
        <f t="shared" si="85"/>
        <v>900</v>
      </c>
      <c r="Z514" s="12">
        <v>13</v>
      </c>
      <c r="AA514" s="13">
        <f t="shared" si="86"/>
        <v>325</v>
      </c>
      <c r="AB514" s="9">
        <f t="shared" si="87"/>
        <v>1.0522222221999999</v>
      </c>
      <c r="AC514" s="9">
        <f t="shared" si="83"/>
        <v>1.07</v>
      </c>
      <c r="AD514" s="9">
        <f t="shared" si="88"/>
        <v>1.07</v>
      </c>
      <c r="AE514" s="3">
        <f t="shared" si="91"/>
        <v>5</v>
      </c>
      <c r="AH514" s="9"/>
      <c r="AI514" s="1"/>
      <c r="AJ514" s="1"/>
      <c r="AK514" s="3"/>
      <c r="AL514" s="3"/>
      <c r="AM514" s="3"/>
      <c r="AQ514" s="3"/>
      <c r="AR514" s="3"/>
      <c r="AS514" s="3"/>
      <c r="AV514" s="3"/>
      <c r="AW514" s="3"/>
    </row>
    <row r="515" spans="1:49" x14ac:dyDescent="0.2">
      <c r="A515">
        <v>3632</v>
      </c>
      <c r="B515" t="s">
        <v>801</v>
      </c>
      <c r="C515" t="s">
        <v>85</v>
      </c>
      <c r="D515" s="7">
        <v>41167</v>
      </c>
      <c r="E515" t="s">
        <v>264</v>
      </c>
      <c r="F515" t="s">
        <v>23</v>
      </c>
      <c r="G515" t="s">
        <v>787</v>
      </c>
      <c r="H515" t="s">
        <v>788</v>
      </c>
      <c r="I515" t="s">
        <v>24</v>
      </c>
      <c r="J515" t="s">
        <v>118</v>
      </c>
      <c r="K515" t="s">
        <v>736</v>
      </c>
      <c r="L515">
        <v>0</v>
      </c>
      <c r="M515">
        <v>5</v>
      </c>
      <c r="N515">
        <v>3631</v>
      </c>
      <c r="O515" s="8">
        <f>VLOOKUP(N515,[1]Dettaglio!$B$9:$F$4144,5,FALSE)</f>
        <v>0</v>
      </c>
      <c r="P515" s="19"/>
      <c r="Q515" s="42"/>
      <c r="R515" s="1">
        <f t="shared" si="82"/>
        <v>1.03725</v>
      </c>
      <c r="S515" s="1">
        <f t="shared" si="84"/>
        <v>1.07</v>
      </c>
      <c r="T515" s="1">
        <f t="shared" si="89"/>
        <v>1.07</v>
      </c>
      <c r="U515" s="3">
        <f t="shared" si="90"/>
        <v>5</v>
      </c>
      <c r="V515" s="10">
        <v>5</v>
      </c>
      <c r="W515" s="10">
        <v>36</v>
      </c>
      <c r="X515" s="11">
        <f t="shared" si="85"/>
        <v>900</v>
      </c>
      <c r="Z515" s="12">
        <v>13</v>
      </c>
      <c r="AA515" s="13">
        <f t="shared" si="86"/>
        <v>325</v>
      </c>
      <c r="AB515" s="9">
        <f t="shared" si="87"/>
        <v>1.0522222221999999</v>
      </c>
      <c r="AC515" s="9">
        <f t="shared" si="83"/>
        <v>1.07</v>
      </c>
      <c r="AD515" s="9">
        <f t="shared" si="88"/>
        <v>1.07</v>
      </c>
      <c r="AE515" s="3">
        <f t="shared" si="91"/>
        <v>5</v>
      </c>
      <c r="AH515" s="9"/>
      <c r="AI515" s="1"/>
      <c r="AJ515" s="1"/>
      <c r="AK515" s="3"/>
      <c r="AL515" s="3"/>
      <c r="AM515" s="3"/>
      <c r="AQ515" s="3"/>
      <c r="AR515" s="3"/>
      <c r="AS515" s="3"/>
      <c r="AV515" s="3"/>
      <c r="AW515" s="3"/>
    </row>
    <row r="516" spans="1:49" x14ac:dyDescent="0.2">
      <c r="A516">
        <v>2149</v>
      </c>
      <c r="B516" t="s">
        <v>802</v>
      </c>
      <c r="C516" t="s">
        <v>122</v>
      </c>
      <c r="D516" s="7">
        <v>41156</v>
      </c>
      <c r="E516" t="s">
        <v>264</v>
      </c>
      <c r="F516" t="s">
        <v>23</v>
      </c>
      <c r="G516" t="s">
        <v>787</v>
      </c>
      <c r="H516" t="s">
        <v>788</v>
      </c>
      <c r="I516" t="s">
        <v>24</v>
      </c>
      <c r="J516" t="s">
        <v>366</v>
      </c>
      <c r="K516" t="s">
        <v>366</v>
      </c>
      <c r="L516">
        <v>0</v>
      </c>
      <c r="M516">
        <v>1.34</v>
      </c>
      <c r="N516">
        <v>1221</v>
      </c>
      <c r="O516" s="8">
        <f>VLOOKUP(N516,[1]Dettaglio!$B$9:$F$4144,5,FALSE)</f>
        <v>9129.98</v>
      </c>
      <c r="P516" s="19"/>
      <c r="Q516" s="42"/>
      <c r="R516" s="1">
        <f t="shared" si="82"/>
        <v>1.03725</v>
      </c>
      <c r="S516" s="1">
        <f t="shared" si="84"/>
        <v>1.07</v>
      </c>
      <c r="T516" s="1">
        <f t="shared" si="89"/>
        <v>1.07</v>
      </c>
      <c r="U516" s="3">
        <f t="shared" si="90"/>
        <v>5</v>
      </c>
      <c r="V516" s="10">
        <v>5</v>
      </c>
      <c r="W516" s="10">
        <v>36</v>
      </c>
      <c r="X516" s="11">
        <f t="shared" si="85"/>
        <v>900</v>
      </c>
      <c r="Z516" s="12">
        <v>13</v>
      </c>
      <c r="AA516" s="13">
        <f t="shared" si="86"/>
        <v>325</v>
      </c>
      <c r="AB516" s="9">
        <f t="shared" si="87"/>
        <v>1.0522222221999999</v>
      </c>
      <c r="AC516" s="9">
        <f t="shared" si="83"/>
        <v>1.0522222221999999</v>
      </c>
      <c r="AD516" s="9">
        <f t="shared" si="88"/>
        <v>1.0522222221999999</v>
      </c>
      <c r="AE516" s="3">
        <f t="shared" si="91"/>
        <v>5</v>
      </c>
      <c r="AH516" s="9"/>
      <c r="AI516" s="1"/>
      <c r="AJ516" s="1"/>
      <c r="AK516" s="3"/>
      <c r="AL516" s="3"/>
      <c r="AM516" s="3"/>
      <c r="AQ516" s="3"/>
      <c r="AR516" s="3"/>
      <c r="AS516" s="3"/>
      <c r="AV516" s="3"/>
      <c r="AW516" s="3"/>
    </row>
    <row r="517" spans="1:49" x14ac:dyDescent="0.2">
      <c r="A517">
        <v>3635</v>
      </c>
      <c r="B517" t="s">
        <v>611</v>
      </c>
      <c r="C517" t="s">
        <v>803</v>
      </c>
      <c r="D517" s="7">
        <v>41127</v>
      </c>
      <c r="E517" t="s">
        <v>264</v>
      </c>
      <c r="F517" t="s">
        <v>23</v>
      </c>
      <c r="G517" t="s">
        <v>787</v>
      </c>
      <c r="H517" t="s">
        <v>788</v>
      </c>
      <c r="I517" t="s">
        <v>24</v>
      </c>
      <c r="J517" t="s">
        <v>118</v>
      </c>
      <c r="K517" t="s">
        <v>736</v>
      </c>
      <c r="L517">
        <v>0</v>
      </c>
      <c r="M517">
        <v>5</v>
      </c>
      <c r="N517">
        <v>1496</v>
      </c>
      <c r="O517" s="8">
        <f>VLOOKUP(N517,[1]Dettaglio!$B$9:$F$4144,5,FALSE)</f>
        <v>0</v>
      </c>
      <c r="P517" s="19"/>
      <c r="Q517" s="42"/>
      <c r="R517" s="1">
        <f t="shared" si="82"/>
        <v>1.03725</v>
      </c>
      <c r="S517" s="1">
        <f t="shared" si="84"/>
        <v>1.07</v>
      </c>
      <c r="T517" s="1">
        <f t="shared" si="89"/>
        <v>1.07</v>
      </c>
      <c r="U517" s="3">
        <f t="shared" si="90"/>
        <v>5</v>
      </c>
      <c r="V517" s="10">
        <v>5</v>
      </c>
      <c r="W517" s="10">
        <v>36</v>
      </c>
      <c r="X517" s="11">
        <f t="shared" si="85"/>
        <v>900</v>
      </c>
      <c r="Z517" s="12">
        <v>13</v>
      </c>
      <c r="AA517" s="13">
        <f t="shared" si="86"/>
        <v>325</v>
      </c>
      <c r="AB517" s="9">
        <f t="shared" si="87"/>
        <v>1.0522222221999999</v>
      </c>
      <c r="AC517" s="9">
        <f t="shared" si="83"/>
        <v>1.07</v>
      </c>
      <c r="AD517" s="9">
        <f t="shared" si="88"/>
        <v>1.07</v>
      </c>
      <c r="AE517" s="3">
        <f t="shared" si="91"/>
        <v>5</v>
      </c>
      <c r="AH517" s="9"/>
      <c r="AI517" s="1"/>
      <c r="AJ517" s="1"/>
      <c r="AK517" s="3"/>
      <c r="AL517" s="3"/>
      <c r="AM517" s="3"/>
      <c r="AQ517" s="3"/>
      <c r="AR517" s="3"/>
      <c r="AS517" s="3"/>
      <c r="AV517" s="3"/>
      <c r="AW517" s="3"/>
    </row>
    <row r="518" spans="1:49" x14ac:dyDescent="0.2">
      <c r="A518">
        <v>3638</v>
      </c>
      <c r="B518" t="s">
        <v>804</v>
      </c>
      <c r="C518" t="s">
        <v>391</v>
      </c>
      <c r="D518" s="7">
        <v>41136</v>
      </c>
      <c r="E518" t="s">
        <v>264</v>
      </c>
      <c r="F518" t="s">
        <v>23</v>
      </c>
      <c r="G518" t="s">
        <v>787</v>
      </c>
      <c r="H518" t="s">
        <v>788</v>
      </c>
      <c r="I518" t="s">
        <v>24</v>
      </c>
      <c r="J518" t="s">
        <v>118</v>
      </c>
      <c r="K518" t="s">
        <v>736</v>
      </c>
      <c r="L518">
        <v>0</v>
      </c>
      <c r="M518">
        <v>5</v>
      </c>
      <c r="N518">
        <v>3637</v>
      </c>
      <c r="O518" s="8">
        <f>VLOOKUP(N518,[1]Dettaglio!$B$9:$F$4144,5,FALSE)</f>
        <v>0</v>
      </c>
      <c r="P518" s="19"/>
      <c r="Q518" s="42"/>
      <c r="R518" s="1">
        <f t="shared" si="82"/>
        <v>1.03725</v>
      </c>
      <c r="S518" s="1">
        <f t="shared" si="84"/>
        <v>1.07</v>
      </c>
      <c r="T518" s="1">
        <f t="shared" si="89"/>
        <v>1.07</v>
      </c>
      <c r="U518" s="3">
        <f t="shared" si="90"/>
        <v>5</v>
      </c>
      <c r="V518" s="10">
        <v>5</v>
      </c>
      <c r="W518" s="10">
        <v>36</v>
      </c>
      <c r="X518" s="11">
        <f t="shared" si="85"/>
        <v>900</v>
      </c>
      <c r="Z518" s="12">
        <v>13</v>
      </c>
      <c r="AA518" s="13">
        <f t="shared" si="86"/>
        <v>325</v>
      </c>
      <c r="AB518" s="9">
        <f t="shared" si="87"/>
        <v>1.0522222221999999</v>
      </c>
      <c r="AC518" s="9">
        <f t="shared" si="83"/>
        <v>1.07</v>
      </c>
      <c r="AD518" s="9">
        <f t="shared" si="88"/>
        <v>1.07</v>
      </c>
      <c r="AE518" s="3">
        <f t="shared" si="91"/>
        <v>5</v>
      </c>
      <c r="AH518" s="9"/>
      <c r="AI518" s="1"/>
      <c r="AJ518" s="1"/>
      <c r="AK518" s="3"/>
      <c r="AL518" s="3"/>
      <c r="AM518" s="3"/>
      <c r="AQ518" s="3"/>
      <c r="AR518" s="3"/>
      <c r="AS518" s="3"/>
      <c r="AV518" s="3"/>
      <c r="AW518" s="3"/>
    </row>
    <row r="519" spans="1:49" x14ac:dyDescent="0.2">
      <c r="A519">
        <v>4043</v>
      </c>
      <c r="B519" t="s">
        <v>563</v>
      </c>
      <c r="C519" t="s">
        <v>805</v>
      </c>
      <c r="D519" s="7">
        <v>41242</v>
      </c>
      <c r="E519" t="s">
        <v>264</v>
      </c>
      <c r="F519" t="s">
        <v>23</v>
      </c>
      <c r="G519" t="s">
        <v>787</v>
      </c>
      <c r="H519" t="s">
        <v>788</v>
      </c>
      <c r="I519" t="s">
        <v>24</v>
      </c>
      <c r="J519" t="s">
        <v>806</v>
      </c>
      <c r="K519" t="s">
        <v>806</v>
      </c>
      <c r="L519">
        <v>0</v>
      </c>
      <c r="M519">
        <v>1.19</v>
      </c>
      <c r="N519">
        <v>3945</v>
      </c>
      <c r="O519" s="8">
        <f>VLOOKUP(N519,[1]Dettaglio!$B$9:$F$4144,5,FALSE)</f>
        <v>6381.38</v>
      </c>
      <c r="P519" s="19"/>
      <c r="Q519" s="42"/>
      <c r="R519" s="1">
        <f t="shared" si="82"/>
        <v>1.03725</v>
      </c>
      <c r="S519" s="1">
        <f t="shared" si="84"/>
        <v>1.07</v>
      </c>
      <c r="T519" s="1">
        <f t="shared" si="89"/>
        <v>1.07</v>
      </c>
      <c r="U519" s="3">
        <f t="shared" si="90"/>
        <v>5</v>
      </c>
      <c r="V519" s="10">
        <v>5</v>
      </c>
      <c r="W519" s="10">
        <v>36</v>
      </c>
      <c r="X519" s="11">
        <f t="shared" si="85"/>
        <v>900</v>
      </c>
      <c r="Z519" s="12">
        <v>13</v>
      </c>
      <c r="AA519" s="13">
        <f t="shared" si="86"/>
        <v>325</v>
      </c>
      <c r="AB519" s="9">
        <f t="shared" si="87"/>
        <v>1.0522222221999999</v>
      </c>
      <c r="AC519" s="9">
        <f t="shared" si="83"/>
        <v>1.0522222221999999</v>
      </c>
      <c r="AD519" s="9">
        <f t="shared" si="88"/>
        <v>1.0522222221999999</v>
      </c>
      <c r="AE519" s="3">
        <f t="shared" si="91"/>
        <v>5</v>
      </c>
      <c r="AH519" s="9"/>
      <c r="AI519" s="1"/>
      <c r="AJ519" s="1"/>
      <c r="AK519" s="3"/>
      <c r="AL519" s="3"/>
      <c r="AM519" s="3"/>
      <c r="AQ519" s="3"/>
      <c r="AR519" s="3"/>
      <c r="AS519" s="3"/>
      <c r="AV519" s="3"/>
      <c r="AW519" s="3"/>
    </row>
    <row r="520" spans="1:49" x14ac:dyDescent="0.2">
      <c r="A520">
        <v>4013</v>
      </c>
      <c r="B520" t="s">
        <v>470</v>
      </c>
      <c r="C520" t="s">
        <v>807</v>
      </c>
      <c r="D520" s="7">
        <v>41377</v>
      </c>
      <c r="E520" t="s">
        <v>264</v>
      </c>
      <c r="F520" t="s">
        <v>23</v>
      </c>
      <c r="G520" t="s">
        <v>787</v>
      </c>
      <c r="H520" t="s">
        <v>788</v>
      </c>
      <c r="I520" t="s">
        <v>24</v>
      </c>
      <c r="J520" t="s">
        <v>64</v>
      </c>
      <c r="K520" t="s">
        <v>64</v>
      </c>
      <c r="L520">
        <v>0</v>
      </c>
      <c r="M520">
        <v>1.29</v>
      </c>
      <c r="N520">
        <v>4012</v>
      </c>
      <c r="O520" s="8">
        <f>VLOOKUP(N520,[1]Dettaglio!$B$9:$F$4144,5,FALSE)</f>
        <v>8252.84</v>
      </c>
      <c r="P520" s="19"/>
      <c r="Q520" s="42"/>
      <c r="R520" s="1">
        <f t="shared" si="82"/>
        <v>1.03725</v>
      </c>
      <c r="S520" s="1">
        <f t="shared" si="84"/>
        <v>1.07</v>
      </c>
      <c r="T520" s="1">
        <f t="shared" si="89"/>
        <v>1.07</v>
      </c>
      <c r="U520" s="3">
        <f t="shared" si="90"/>
        <v>5</v>
      </c>
      <c r="V520" s="10">
        <v>5</v>
      </c>
      <c r="W520" s="10">
        <v>36</v>
      </c>
      <c r="X520" s="11">
        <f t="shared" si="85"/>
        <v>900</v>
      </c>
      <c r="Z520" s="12">
        <v>13</v>
      </c>
      <c r="AA520" s="13">
        <f t="shared" si="86"/>
        <v>325</v>
      </c>
      <c r="AB520" s="9">
        <f t="shared" si="87"/>
        <v>1.0522222221999999</v>
      </c>
      <c r="AC520" s="9">
        <f t="shared" si="83"/>
        <v>1.0522222221999999</v>
      </c>
      <c r="AD520" s="9">
        <f t="shared" si="88"/>
        <v>1.0522222221999999</v>
      </c>
      <c r="AE520" s="3">
        <f t="shared" si="91"/>
        <v>5</v>
      </c>
      <c r="AH520" s="9"/>
      <c r="AI520" s="1"/>
      <c r="AJ520" s="1"/>
      <c r="AK520" s="3"/>
      <c r="AL520" s="3"/>
      <c r="AM520" s="3"/>
      <c r="AQ520" s="3"/>
      <c r="AR520" s="3"/>
      <c r="AS520" s="3"/>
      <c r="AV520" s="3"/>
      <c r="AW520" s="3"/>
    </row>
    <row r="521" spans="1:49" x14ac:dyDescent="0.2">
      <c r="A521">
        <v>3650</v>
      </c>
      <c r="B521" t="s">
        <v>112</v>
      </c>
      <c r="C521" t="s">
        <v>808</v>
      </c>
      <c r="D521" s="7">
        <v>41072</v>
      </c>
      <c r="E521" t="s">
        <v>264</v>
      </c>
      <c r="F521" t="s">
        <v>23</v>
      </c>
      <c r="G521" t="s">
        <v>787</v>
      </c>
      <c r="H521" t="s">
        <v>788</v>
      </c>
      <c r="I521" t="s">
        <v>24</v>
      </c>
      <c r="J521" t="s">
        <v>539</v>
      </c>
      <c r="K521" t="s">
        <v>539</v>
      </c>
      <c r="L521">
        <v>0</v>
      </c>
      <c r="M521">
        <v>2.69</v>
      </c>
      <c r="N521">
        <v>2073</v>
      </c>
      <c r="O521" s="8">
        <f>VLOOKUP(N521,[1]Dettaglio!$B$9:$F$4144,5,FALSE)</f>
        <v>21327.97</v>
      </c>
      <c r="P521" s="19"/>
      <c r="Q521" s="42"/>
      <c r="R521" s="1">
        <f t="shared" si="82"/>
        <v>1.03725</v>
      </c>
      <c r="S521" s="1">
        <f t="shared" si="84"/>
        <v>1.07</v>
      </c>
      <c r="T521" s="1">
        <f t="shared" si="89"/>
        <v>1.07</v>
      </c>
      <c r="U521" s="3">
        <f t="shared" si="90"/>
        <v>5</v>
      </c>
      <c r="V521" s="10">
        <v>5</v>
      </c>
      <c r="W521" s="10">
        <v>36</v>
      </c>
      <c r="X521" s="11">
        <f t="shared" si="85"/>
        <v>900</v>
      </c>
      <c r="Z521" s="12">
        <v>13</v>
      </c>
      <c r="AA521" s="13">
        <f t="shared" si="86"/>
        <v>325</v>
      </c>
      <c r="AB521" s="9">
        <f t="shared" si="87"/>
        <v>1.0522222221999999</v>
      </c>
      <c r="AC521" s="9">
        <f t="shared" si="83"/>
        <v>1.0522222221999999</v>
      </c>
      <c r="AD521" s="9">
        <f t="shared" si="88"/>
        <v>1.0522222221999999</v>
      </c>
      <c r="AE521" s="3">
        <f t="shared" si="91"/>
        <v>5</v>
      </c>
      <c r="AH521" s="9"/>
      <c r="AI521" s="1"/>
      <c r="AJ521" s="1"/>
      <c r="AK521" s="3"/>
      <c r="AL521" s="3"/>
      <c r="AM521" s="3"/>
      <c r="AQ521" s="3"/>
      <c r="AR521" s="3"/>
      <c r="AS521" s="3"/>
      <c r="AV521" s="3"/>
      <c r="AW521" s="3"/>
    </row>
    <row r="522" spans="1:49" x14ac:dyDescent="0.2">
      <c r="A522">
        <v>3654</v>
      </c>
      <c r="B522" t="s">
        <v>809</v>
      </c>
      <c r="C522" t="s">
        <v>178</v>
      </c>
      <c r="D522" s="7">
        <v>41281</v>
      </c>
      <c r="E522" t="s">
        <v>264</v>
      </c>
      <c r="F522" t="s">
        <v>23</v>
      </c>
      <c r="G522" t="s">
        <v>787</v>
      </c>
      <c r="H522" t="s">
        <v>788</v>
      </c>
      <c r="I522" t="s">
        <v>24</v>
      </c>
      <c r="J522" t="s">
        <v>118</v>
      </c>
      <c r="K522" t="s">
        <v>736</v>
      </c>
      <c r="L522">
        <v>0</v>
      </c>
      <c r="M522">
        <v>5</v>
      </c>
      <c r="N522">
        <v>3653</v>
      </c>
      <c r="O522" s="8">
        <f>VLOOKUP(N522,[1]Dettaglio!$B$9:$F$4144,5,FALSE)</f>
        <v>0</v>
      </c>
      <c r="P522" s="19"/>
      <c r="Q522" s="42"/>
      <c r="R522" s="1">
        <f t="shared" si="82"/>
        <v>1.03725</v>
      </c>
      <c r="S522" s="1">
        <f t="shared" si="84"/>
        <v>1.07</v>
      </c>
      <c r="T522" s="1">
        <f t="shared" si="89"/>
        <v>1.07</v>
      </c>
      <c r="U522" s="3">
        <f t="shared" si="90"/>
        <v>5</v>
      </c>
      <c r="V522" s="10">
        <v>5</v>
      </c>
      <c r="W522" s="10">
        <v>36</v>
      </c>
      <c r="X522" s="11">
        <f t="shared" si="85"/>
        <v>900</v>
      </c>
      <c r="Z522" s="12">
        <v>13</v>
      </c>
      <c r="AA522" s="13">
        <f t="shared" si="86"/>
        <v>325</v>
      </c>
      <c r="AB522" s="9">
        <f t="shared" si="87"/>
        <v>1.0522222221999999</v>
      </c>
      <c r="AC522" s="9">
        <f t="shared" si="83"/>
        <v>1.07</v>
      </c>
      <c r="AD522" s="9">
        <f t="shared" si="88"/>
        <v>1.07</v>
      </c>
      <c r="AE522" s="3">
        <f t="shared" si="91"/>
        <v>5</v>
      </c>
      <c r="AH522" s="9"/>
      <c r="AI522" s="1"/>
      <c r="AJ522" s="1"/>
      <c r="AK522" s="3"/>
      <c r="AL522" s="3"/>
      <c r="AM522" s="3"/>
      <c r="AQ522" s="3"/>
      <c r="AR522" s="3"/>
      <c r="AS522" s="3"/>
      <c r="AV522" s="3"/>
      <c r="AW522" s="3"/>
    </row>
    <row r="523" spans="1:49" x14ac:dyDescent="0.2">
      <c r="A523">
        <v>4048</v>
      </c>
      <c r="B523" t="s">
        <v>614</v>
      </c>
      <c r="C523" t="s">
        <v>96</v>
      </c>
      <c r="D523" s="7">
        <v>41204</v>
      </c>
      <c r="E523" t="s">
        <v>264</v>
      </c>
      <c r="F523" t="s">
        <v>23</v>
      </c>
      <c r="G523" t="s">
        <v>787</v>
      </c>
      <c r="H523" t="s">
        <v>788</v>
      </c>
      <c r="I523" t="s">
        <v>24</v>
      </c>
      <c r="J523" t="s">
        <v>483</v>
      </c>
      <c r="K523" t="s">
        <v>483</v>
      </c>
      <c r="L523">
        <v>0</v>
      </c>
      <c r="M523">
        <v>2.83</v>
      </c>
      <c r="N523">
        <v>4046</v>
      </c>
      <c r="O523" s="8">
        <f>VLOOKUP(N523,[1]Dettaglio!$B$9:$F$4144,5,FALSE)</f>
        <v>22185.360000000001</v>
      </c>
      <c r="P523" s="19"/>
      <c r="Q523" s="42"/>
      <c r="R523" s="1">
        <f t="shared" si="82"/>
        <v>1.03725</v>
      </c>
      <c r="S523" s="1">
        <f t="shared" si="84"/>
        <v>1.07</v>
      </c>
      <c r="T523" s="1">
        <f t="shared" si="89"/>
        <v>1.07</v>
      </c>
      <c r="U523" s="3">
        <f t="shared" si="90"/>
        <v>5</v>
      </c>
      <c r="V523" s="10">
        <v>5</v>
      </c>
      <c r="W523" s="10">
        <v>36</v>
      </c>
      <c r="X523" s="11">
        <f t="shared" si="85"/>
        <v>900</v>
      </c>
      <c r="Z523" s="12">
        <v>13</v>
      </c>
      <c r="AA523" s="13">
        <f t="shared" si="86"/>
        <v>325</v>
      </c>
      <c r="AB523" s="9">
        <f t="shared" si="87"/>
        <v>1.0522222221999999</v>
      </c>
      <c r="AC523" s="9">
        <f t="shared" si="83"/>
        <v>1.0522222221999999</v>
      </c>
      <c r="AD523" s="9">
        <f t="shared" si="88"/>
        <v>1.0522222221999999</v>
      </c>
      <c r="AE523" s="3">
        <f t="shared" si="91"/>
        <v>5</v>
      </c>
      <c r="AH523" s="9"/>
      <c r="AI523" s="1"/>
      <c r="AJ523" s="1"/>
      <c r="AK523" s="3"/>
      <c r="AL523" s="3"/>
      <c r="AM523" s="3"/>
      <c r="AQ523" s="3"/>
      <c r="AR523" s="3"/>
      <c r="AS523" s="3"/>
      <c r="AV523" s="3"/>
      <c r="AW523" s="3"/>
    </row>
    <row r="524" spans="1:49" x14ac:dyDescent="0.2">
      <c r="A524">
        <v>4047</v>
      </c>
      <c r="B524" t="s">
        <v>614</v>
      </c>
      <c r="C524" t="s">
        <v>810</v>
      </c>
      <c r="D524" s="7">
        <v>41204</v>
      </c>
      <c r="E524" t="s">
        <v>264</v>
      </c>
      <c r="F524" t="s">
        <v>23</v>
      </c>
      <c r="G524" t="s">
        <v>787</v>
      </c>
      <c r="H524" t="s">
        <v>788</v>
      </c>
      <c r="I524" t="s">
        <v>24</v>
      </c>
      <c r="J524" t="s">
        <v>483</v>
      </c>
      <c r="K524" t="s">
        <v>483</v>
      </c>
      <c r="L524">
        <v>0</v>
      </c>
      <c r="M524">
        <v>2.83</v>
      </c>
      <c r="N524">
        <v>4046</v>
      </c>
      <c r="O524" s="8">
        <f>VLOOKUP(N524,[1]Dettaglio!$B$9:$F$4144,5,FALSE)</f>
        <v>22185.360000000001</v>
      </c>
      <c r="P524" s="19"/>
      <c r="Q524" s="42"/>
      <c r="R524" s="1">
        <f t="shared" si="82"/>
        <v>1.03725</v>
      </c>
      <c r="S524" s="1">
        <f t="shared" si="84"/>
        <v>1.07</v>
      </c>
      <c r="T524" s="1">
        <f t="shared" si="89"/>
        <v>1.07</v>
      </c>
      <c r="U524" s="3">
        <f t="shared" si="90"/>
        <v>5</v>
      </c>
      <c r="V524" s="10">
        <v>5</v>
      </c>
      <c r="W524" s="10">
        <v>36</v>
      </c>
      <c r="X524" s="11">
        <f t="shared" si="85"/>
        <v>900</v>
      </c>
      <c r="Z524" s="12">
        <v>13</v>
      </c>
      <c r="AA524" s="13">
        <f t="shared" si="86"/>
        <v>325</v>
      </c>
      <c r="AB524" s="9">
        <f t="shared" si="87"/>
        <v>1.0522222221999999</v>
      </c>
      <c r="AC524" s="9">
        <f t="shared" si="83"/>
        <v>1.0522222221999999</v>
      </c>
      <c r="AD524" s="9">
        <f t="shared" si="88"/>
        <v>1.0522222221999999</v>
      </c>
      <c r="AE524" s="3">
        <f t="shared" si="91"/>
        <v>5</v>
      </c>
      <c r="AH524" s="9"/>
      <c r="AI524" s="1"/>
      <c r="AJ524" s="1"/>
      <c r="AK524" s="3"/>
      <c r="AL524" s="3"/>
      <c r="AM524" s="3"/>
      <c r="AQ524" s="3"/>
      <c r="AR524" s="3"/>
      <c r="AS524" s="3"/>
      <c r="AV524" s="3"/>
      <c r="AW524" s="3"/>
    </row>
    <row r="525" spans="1:49" x14ac:dyDescent="0.2">
      <c r="A525">
        <v>3513</v>
      </c>
      <c r="B525" t="s">
        <v>811</v>
      </c>
      <c r="C525" t="s">
        <v>812</v>
      </c>
      <c r="D525" s="7">
        <v>40914</v>
      </c>
      <c r="E525" t="s">
        <v>264</v>
      </c>
      <c r="F525" t="s">
        <v>23</v>
      </c>
      <c r="G525" t="s">
        <v>787</v>
      </c>
      <c r="H525" t="s">
        <v>813</v>
      </c>
      <c r="I525" t="s">
        <v>24</v>
      </c>
      <c r="J525" t="s">
        <v>52</v>
      </c>
      <c r="K525" t="s">
        <v>52</v>
      </c>
      <c r="L525">
        <v>0</v>
      </c>
      <c r="M525">
        <v>2</v>
      </c>
      <c r="N525">
        <v>2088</v>
      </c>
      <c r="O525" s="8">
        <f>VLOOKUP(N525,[1]Dettaglio!$B$9:$F$4144,5,FALSE)</f>
        <v>16291.85</v>
      </c>
      <c r="P525" s="19"/>
      <c r="Q525" s="42"/>
      <c r="R525" s="1">
        <f t="shared" si="82"/>
        <v>1.03725</v>
      </c>
      <c r="S525" s="1">
        <f t="shared" si="84"/>
        <v>1.07</v>
      </c>
      <c r="T525" s="1">
        <f t="shared" si="89"/>
        <v>1.07</v>
      </c>
      <c r="U525" s="3">
        <f t="shared" si="90"/>
        <v>5</v>
      </c>
      <c r="V525" s="10">
        <v>5</v>
      </c>
      <c r="W525" s="10">
        <v>36</v>
      </c>
      <c r="X525" s="11">
        <f t="shared" si="85"/>
        <v>900</v>
      </c>
      <c r="Z525" s="12">
        <v>13</v>
      </c>
      <c r="AA525" s="13">
        <f t="shared" si="86"/>
        <v>325</v>
      </c>
      <c r="AB525" s="9">
        <f t="shared" si="87"/>
        <v>1.0522222221999999</v>
      </c>
      <c r="AC525" s="9">
        <f t="shared" si="83"/>
        <v>1.0522222221999999</v>
      </c>
      <c r="AD525" s="9">
        <f t="shared" si="88"/>
        <v>1.0522222221999999</v>
      </c>
      <c r="AE525" s="3">
        <f t="shared" si="91"/>
        <v>5</v>
      </c>
      <c r="AH525" s="9"/>
      <c r="AI525" s="1"/>
      <c r="AJ525" s="1"/>
      <c r="AK525" s="3"/>
      <c r="AL525" s="3"/>
      <c r="AM525" s="3"/>
      <c r="AQ525" s="3"/>
      <c r="AR525" s="3"/>
      <c r="AS525" s="3"/>
      <c r="AV525" s="3"/>
      <c r="AW525" s="3"/>
    </row>
    <row r="526" spans="1:49" x14ac:dyDescent="0.2">
      <c r="A526">
        <v>3764</v>
      </c>
      <c r="B526" t="s">
        <v>179</v>
      </c>
      <c r="C526" t="s">
        <v>79</v>
      </c>
      <c r="D526" s="7">
        <v>40872</v>
      </c>
      <c r="E526" t="s">
        <v>264</v>
      </c>
      <c r="F526" t="s">
        <v>23</v>
      </c>
      <c r="G526" t="s">
        <v>787</v>
      </c>
      <c r="H526" t="s">
        <v>813</v>
      </c>
      <c r="I526" t="s">
        <v>24</v>
      </c>
      <c r="J526" t="s">
        <v>118</v>
      </c>
      <c r="K526" t="s">
        <v>736</v>
      </c>
      <c r="L526">
        <v>0</v>
      </c>
      <c r="M526">
        <v>5</v>
      </c>
      <c r="N526">
        <v>3763</v>
      </c>
      <c r="O526" s="8">
        <f>VLOOKUP(N526,[1]Dettaglio!$B$9:$F$4144,5,FALSE)</f>
        <v>0</v>
      </c>
      <c r="P526" s="19"/>
      <c r="Q526" s="42"/>
      <c r="R526" s="1">
        <f t="shared" si="82"/>
        <v>1.03725</v>
      </c>
      <c r="S526" s="1">
        <f t="shared" si="84"/>
        <v>1.07</v>
      </c>
      <c r="T526" s="1">
        <f t="shared" si="89"/>
        <v>1.07</v>
      </c>
      <c r="U526" s="3">
        <f t="shared" si="90"/>
        <v>5</v>
      </c>
      <c r="V526" s="10">
        <v>5</v>
      </c>
      <c r="W526" s="10">
        <v>36</v>
      </c>
      <c r="X526" s="11">
        <f t="shared" si="85"/>
        <v>900</v>
      </c>
      <c r="Z526" s="12">
        <v>13</v>
      </c>
      <c r="AA526" s="13">
        <f t="shared" si="86"/>
        <v>325</v>
      </c>
      <c r="AB526" s="9">
        <f t="shared" si="87"/>
        <v>1.0522222221999999</v>
      </c>
      <c r="AC526" s="9">
        <f t="shared" si="83"/>
        <v>1.07</v>
      </c>
      <c r="AD526" s="9">
        <f t="shared" si="88"/>
        <v>1.07</v>
      </c>
      <c r="AE526" s="3">
        <f t="shared" si="91"/>
        <v>5</v>
      </c>
      <c r="AH526" s="9"/>
      <c r="AI526" s="1"/>
      <c r="AJ526" s="1"/>
      <c r="AK526" s="3"/>
      <c r="AL526" s="3"/>
      <c r="AM526" s="3"/>
      <c r="AQ526" s="3"/>
      <c r="AR526" s="3"/>
      <c r="AS526" s="3"/>
      <c r="AV526" s="3"/>
      <c r="AW526" s="3"/>
    </row>
    <row r="527" spans="1:49" x14ac:dyDescent="0.2">
      <c r="A527">
        <v>2000</v>
      </c>
      <c r="B527" t="s">
        <v>295</v>
      </c>
      <c r="C527" t="s">
        <v>47</v>
      </c>
      <c r="D527" s="7">
        <v>41022</v>
      </c>
      <c r="E527" t="s">
        <v>264</v>
      </c>
      <c r="F527" t="s">
        <v>23</v>
      </c>
      <c r="G527" t="s">
        <v>787</v>
      </c>
      <c r="H527" t="s">
        <v>813</v>
      </c>
      <c r="I527" t="s">
        <v>24</v>
      </c>
      <c r="J527" t="s">
        <v>814</v>
      </c>
      <c r="K527" t="s">
        <v>814</v>
      </c>
      <c r="L527">
        <v>2.5499999999999998</v>
      </c>
      <c r="M527">
        <v>0</v>
      </c>
      <c r="N527">
        <v>1999</v>
      </c>
      <c r="O527" s="8">
        <f>VLOOKUP(N527,[1]Dettaglio!$B$9:$F$4144,5,FALSE)</f>
        <v>20399.5</v>
      </c>
      <c r="P527" s="19"/>
      <c r="Q527" s="42"/>
      <c r="R527" s="1">
        <f t="shared" si="82"/>
        <v>1.03725</v>
      </c>
      <c r="S527" s="1">
        <f t="shared" si="84"/>
        <v>1.07</v>
      </c>
      <c r="T527" s="1">
        <f t="shared" si="89"/>
        <v>1.07</v>
      </c>
      <c r="U527" s="3">
        <f t="shared" si="90"/>
        <v>5</v>
      </c>
      <c r="V527" s="10">
        <v>5</v>
      </c>
      <c r="W527" s="10">
        <v>36</v>
      </c>
      <c r="X527" s="11">
        <f t="shared" si="85"/>
        <v>900</v>
      </c>
      <c r="Z527" s="12">
        <v>13</v>
      </c>
      <c r="AA527" s="13">
        <f t="shared" si="86"/>
        <v>325</v>
      </c>
      <c r="AB527" s="9">
        <f t="shared" si="87"/>
        <v>1.0522222221999999</v>
      </c>
      <c r="AC527" s="9">
        <f t="shared" si="83"/>
        <v>1.0522222221999999</v>
      </c>
      <c r="AD527" s="9">
        <f t="shared" si="88"/>
        <v>1.0522222221999999</v>
      </c>
      <c r="AE527" s="3">
        <f t="shared" si="91"/>
        <v>5</v>
      </c>
      <c r="AH527" s="9"/>
      <c r="AI527" s="1"/>
      <c r="AJ527" s="1"/>
      <c r="AK527" s="3"/>
      <c r="AL527" s="3"/>
      <c r="AM527" s="3"/>
      <c r="AQ527" s="3"/>
      <c r="AR527" s="3"/>
      <c r="AS527" s="3"/>
      <c r="AV527" s="3"/>
      <c r="AW527" s="3"/>
    </row>
    <row r="528" spans="1:49" x14ac:dyDescent="0.2">
      <c r="A528">
        <v>4018</v>
      </c>
      <c r="B528" t="s">
        <v>815</v>
      </c>
      <c r="C528" t="s">
        <v>816</v>
      </c>
      <c r="D528" s="7">
        <v>41051</v>
      </c>
      <c r="E528" t="s">
        <v>264</v>
      </c>
      <c r="F528" t="s">
        <v>23</v>
      </c>
      <c r="G528" t="s">
        <v>787</v>
      </c>
      <c r="H528" t="s">
        <v>813</v>
      </c>
      <c r="I528" t="s">
        <v>24</v>
      </c>
      <c r="J528" t="s">
        <v>118</v>
      </c>
      <c r="K528" t="s">
        <v>736</v>
      </c>
      <c r="L528">
        <v>0</v>
      </c>
      <c r="M528">
        <v>5</v>
      </c>
      <c r="N528">
        <v>4017</v>
      </c>
      <c r="O528" s="8">
        <f>VLOOKUP(N528,[1]Dettaglio!$B$9:$F$4144,5,FALSE)</f>
        <v>19684.57</v>
      </c>
      <c r="P528" s="19"/>
      <c r="Q528" s="42"/>
      <c r="R528" s="1">
        <f t="shared" ref="R528:R591" si="92">0.000000003639*Q528^2+1.03725</f>
        <v>1.03725</v>
      </c>
      <c r="S528" s="1">
        <f t="shared" si="84"/>
        <v>1.07</v>
      </c>
      <c r="T528" s="1">
        <f t="shared" si="89"/>
        <v>1.07</v>
      </c>
      <c r="U528" s="3">
        <f t="shared" si="90"/>
        <v>5</v>
      </c>
      <c r="V528" s="10">
        <v>5</v>
      </c>
      <c r="W528" s="10">
        <v>36</v>
      </c>
      <c r="X528" s="11">
        <f t="shared" si="85"/>
        <v>900</v>
      </c>
      <c r="Z528" s="12">
        <v>13</v>
      </c>
      <c r="AA528" s="13">
        <f t="shared" si="86"/>
        <v>325</v>
      </c>
      <c r="AB528" s="9">
        <f t="shared" si="87"/>
        <v>1.0522222221999999</v>
      </c>
      <c r="AC528" s="9">
        <f t="shared" si="83"/>
        <v>1.0522222221999999</v>
      </c>
      <c r="AD528" s="9">
        <f t="shared" si="88"/>
        <v>1.0522222221999999</v>
      </c>
      <c r="AE528" s="3">
        <f t="shared" si="91"/>
        <v>5</v>
      </c>
      <c r="AH528" s="9"/>
      <c r="AI528" s="1"/>
      <c r="AJ528" s="1"/>
      <c r="AK528" s="3"/>
      <c r="AL528" s="3"/>
      <c r="AM528" s="3"/>
      <c r="AQ528" s="3"/>
      <c r="AR528" s="3"/>
      <c r="AS528" s="3"/>
      <c r="AV528" s="3"/>
      <c r="AW528" s="3"/>
    </row>
    <row r="529" spans="1:49" x14ac:dyDescent="0.2">
      <c r="A529">
        <v>3600</v>
      </c>
      <c r="B529" t="s">
        <v>817</v>
      </c>
      <c r="C529" t="s">
        <v>27</v>
      </c>
      <c r="D529" s="7">
        <v>41029</v>
      </c>
      <c r="E529" t="s">
        <v>264</v>
      </c>
      <c r="F529" t="s">
        <v>23</v>
      </c>
      <c r="G529" t="s">
        <v>787</v>
      </c>
      <c r="H529" t="s">
        <v>813</v>
      </c>
      <c r="I529" t="s">
        <v>24</v>
      </c>
      <c r="J529" t="s">
        <v>818</v>
      </c>
      <c r="K529" t="s">
        <v>818</v>
      </c>
      <c r="L529">
        <v>1.74</v>
      </c>
      <c r="M529">
        <v>0</v>
      </c>
      <c r="N529">
        <v>2116</v>
      </c>
      <c r="O529" s="8">
        <f>VLOOKUP(N529,[1]Dettaglio!$B$9:$F$4144,5,FALSE)</f>
        <v>13848.57</v>
      </c>
      <c r="P529" s="19"/>
      <c r="Q529" s="42"/>
      <c r="R529" s="1">
        <f t="shared" si="92"/>
        <v>1.03725</v>
      </c>
      <c r="S529" s="1">
        <f t="shared" si="84"/>
        <v>1.07</v>
      </c>
      <c r="T529" s="1">
        <f t="shared" si="89"/>
        <v>1.07</v>
      </c>
      <c r="U529" s="3">
        <f t="shared" si="90"/>
        <v>5</v>
      </c>
      <c r="V529" s="10">
        <v>5</v>
      </c>
      <c r="W529" s="10">
        <v>36</v>
      </c>
      <c r="X529" s="11">
        <f t="shared" si="85"/>
        <v>900</v>
      </c>
      <c r="Z529" s="12">
        <v>13</v>
      </c>
      <c r="AA529" s="13">
        <f t="shared" si="86"/>
        <v>325</v>
      </c>
      <c r="AB529" s="9">
        <f t="shared" si="87"/>
        <v>1.0522222221999999</v>
      </c>
      <c r="AC529" s="9">
        <f t="shared" ref="AC529:AC592" si="93">IF(O529&lt;3000,1.07,AB529)</f>
        <v>1.0522222221999999</v>
      </c>
      <c r="AD529" s="9">
        <f t="shared" si="88"/>
        <v>1.0522222221999999</v>
      </c>
      <c r="AE529" s="3">
        <f t="shared" si="91"/>
        <v>5</v>
      </c>
      <c r="AH529" s="9"/>
      <c r="AI529" s="1"/>
      <c r="AJ529" s="1"/>
      <c r="AK529" s="3"/>
      <c r="AL529" s="3"/>
      <c r="AM529" s="3"/>
      <c r="AQ529" s="3"/>
      <c r="AR529" s="3"/>
      <c r="AS529" s="3"/>
      <c r="AV529" s="3"/>
      <c r="AW529" s="3"/>
    </row>
    <row r="530" spans="1:49" x14ac:dyDescent="0.2">
      <c r="A530">
        <v>3762</v>
      </c>
      <c r="B530" t="s">
        <v>819</v>
      </c>
      <c r="C530" t="s">
        <v>509</v>
      </c>
      <c r="D530" s="7">
        <v>41027</v>
      </c>
      <c r="E530" t="s">
        <v>264</v>
      </c>
      <c r="F530" t="s">
        <v>23</v>
      </c>
      <c r="G530" t="s">
        <v>787</v>
      </c>
      <c r="H530" t="s">
        <v>813</v>
      </c>
      <c r="I530" t="s">
        <v>24</v>
      </c>
      <c r="J530" t="s">
        <v>118</v>
      </c>
      <c r="K530" t="s">
        <v>736</v>
      </c>
      <c r="L530">
        <v>0</v>
      </c>
      <c r="M530">
        <v>5</v>
      </c>
      <c r="N530">
        <v>3761</v>
      </c>
      <c r="O530" s="8">
        <f>VLOOKUP(N530,[1]Dettaglio!$B$9:$F$4144,5,FALSE)</f>
        <v>0</v>
      </c>
      <c r="P530" s="19"/>
      <c r="Q530" s="42"/>
      <c r="R530" s="1">
        <f t="shared" si="92"/>
        <v>1.03725</v>
      </c>
      <c r="S530" s="1">
        <f t="shared" si="84"/>
        <v>1.07</v>
      </c>
      <c r="T530" s="1">
        <f t="shared" si="89"/>
        <v>1.07</v>
      </c>
      <c r="U530" s="3">
        <f t="shared" si="90"/>
        <v>5</v>
      </c>
      <c r="V530" s="10">
        <v>5</v>
      </c>
      <c r="W530" s="10">
        <v>36</v>
      </c>
      <c r="X530" s="11">
        <f t="shared" si="85"/>
        <v>900</v>
      </c>
      <c r="Z530" s="12">
        <v>13</v>
      </c>
      <c r="AA530" s="13">
        <f t="shared" si="86"/>
        <v>325</v>
      </c>
      <c r="AB530" s="9">
        <f t="shared" si="87"/>
        <v>1.0522222221999999</v>
      </c>
      <c r="AC530" s="9">
        <f t="shared" si="93"/>
        <v>1.07</v>
      </c>
      <c r="AD530" s="9">
        <f t="shared" si="88"/>
        <v>1.07</v>
      </c>
      <c r="AE530" s="3">
        <f t="shared" si="91"/>
        <v>5</v>
      </c>
      <c r="AH530" s="9"/>
      <c r="AI530" s="1"/>
      <c r="AJ530" s="1"/>
      <c r="AK530" s="3"/>
      <c r="AL530" s="3"/>
      <c r="AM530" s="3"/>
      <c r="AQ530" s="3"/>
      <c r="AR530" s="3"/>
      <c r="AS530" s="3"/>
      <c r="AV530" s="3"/>
      <c r="AW530" s="3"/>
    </row>
    <row r="531" spans="1:49" x14ac:dyDescent="0.2">
      <c r="A531">
        <v>4032</v>
      </c>
      <c r="B531" t="s">
        <v>645</v>
      </c>
      <c r="C531" t="s">
        <v>820</v>
      </c>
      <c r="D531" s="7">
        <v>41030</v>
      </c>
      <c r="E531" t="s">
        <v>264</v>
      </c>
      <c r="F531" t="s">
        <v>88</v>
      </c>
      <c r="G531" t="s">
        <v>787</v>
      </c>
      <c r="H531" t="s">
        <v>813</v>
      </c>
      <c r="I531" t="s">
        <v>24</v>
      </c>
      <c r="J531">
        <v>1</v>
      </c>
      <c r="K531" t="s">
        <v>323</v>
      </c>
      <c r="L531">
        <v>0</v>
      </c>
      <c r="M531">
        <v>0</v>
      </c>
      <c r="N531">
        <v>4031</v>
      </c>
      <c r="O531" s="8">
        <f>VLOOKUP(N531,[1]Dettaglio!$B$9:$F$4144,5,FALSE)</f>
        <v>3969.61</v>
      </c>
      <c r="P531" s="19"/>
      <c r="Q531" s="42"/>
      <c r="R531" s="1">
        <f t="shared" si="92"/>
        <v>1.03725</v>
      </c>
      <c r="S531" s="1">
        <f t="shared" si="84"/>
        <v>1.07</v>
      </c>
      <c r="T531" s="1">
        <f t="shared" si="89"/>
        <v>1.07</v>
      </c>
      <c r="U531" s="3">
        <f t="shared" si="90"/>
        <v>5</v>
      </c>
      <c r="V531" s="10">
        <v>5</v>
      </c>
      <c r="W531" s="10">
        <v>36</v>
      </c>
      <c r="X531" s="11">
        <f t="shared" si="85"/>
        <v>900</v>
      </c>
      <c r="Z531" s="12">
        <v>13</v>
      </c>
      <c r="AA531" s="13">
        <f t="shared" si="86"/>
        <v>325</v>
      </c>
      <c r="AB531" s="9">
        <f t="shared" si="87"/>
        <v>1.0522222221999999</v>
      </c>
      <c r="AC531" s="9">
        <f t="shared" si="93"/>
        <v>1.0522222221999999</v>
      </c>
      <c r="AD531" s="9">
        <f t="shared" si="88"/>
        <v>1.0522222221999999</v>
      </c>
      <c r="AE531" s="3">
        <f t="shared" si="91"/>
        <v>5</v>
      </c>
      <c r="AH531" s="9"/>
      <c r="AI531" s="1"/>
      <c r="AJ531" s="1"/>
      <c r="AK531" s="3"/>
      <c r="AL531" s="3"/>
      <c r="AM531" s="3"/>
      <c r="AQ531" s="3"/>
      <c r="AR531" s="3"/>
      <c r="AS531" s="3"/>
      <c r="AV531" s="3"/>
      <c r="AW531" s="3"/>
    </row>
    <row r="532" spans="1:49" x14ac:dyDescent="0.2">
      <c r="A532">
        <v>4160</v>
      </c>
      <c r="B532" t="s">
        <v>645</v>
      </c>
      <c r="C532" t="s">
        <v>821</v>
      </c>
      <c r="D532" s="7">
        <v>40967</v>
      </c>
      <c r="E532" t="s">
        <v>264</v>
      </c>
      <c r="F532" t="s">
        <v>23</v>
      </c>
      <c r="G532" t="s">
        <v>787</v>
      </c>
      <c r="H532" t="s">
        <v>813</v>
      </c>
      <c r="I532" t="s">
        <v>24</v>
      </c>
      <c r="J532" t="s">
        <v>673</v>
      </c>
      <c r="K532" t="s">
        <v>673</v>
      </c>
      <c r="L532">
        <v>1.28</v>
      </c>
      <c r="M532">
        <v>0</v>
      </c>
      <c r="N532">
        <v>4159</v>
      </c>
      <c r="O532" s="8">
        <f>VLOOKUP(N532,[1]Dettaglio!$B$9:$F$4144,5,FALSE)</f>
        <v>8201.4699999999993</v>
      </c>
      <c r="P532" s="19"/>
      <c r="Q532" s="42"/>
      <c r="R532" s="1">
        <f t="shared" si="92"/>
        <v>1.03725</v>
      </c>
      <c r="S532" s="1">
        <f t="shared" si="84"/>
        <v>1.07</v>
      </c>
      <c r="T532" s="1">
        <f t="shared" si="89"/>
        <v>1.07</v>
      </c>
      <c r="U532" s="3">
        <f t="shared" si="90"/>
        <v>5</v>
      </c>
      <c r="V532" s="10">
        <v>5</v>
      </c>
      <c r="W532" s="10">
        <v>36</v>
      </c>
      <c r="X532" s="11">
        <f t="shared" si="85"/>
        <v>900</v>
      </c>
      <c r="Z532" s="12">
        <v>13</v>
      </c>
      <c r="AA532" s="13">
        <f t="shared" si="86"/>
        <v>325</v>
      </c>
      <c r="AB532" s="9">
        <f t="shared" si="87"/>
        <v>1.0522222221999999</v>
      </c>
      <c r="AC532" s="9">
        <f t="shared" si="93"/>
        <v>1.0522222221999999</v>
      </c>
      <c r="AD532" s="9">
        <f t="shared" si="88"/>
        <v>1.0522222221999999</v>
      </c>
      <c r="AE532" s="3">
        <f t="shared" si="91"/>
        <v>5</v>
      </c>
      <c r="AH532" s="9"/>
      <c r="AI532" s="1"/>
      <c r="AJ532" s="1"/>
      <c r="AK532" s="3"/>
      <c r="AL532" s="3"/>
      <c r="AM532" s="3"/>
      <c r="AQ532" s="3"/>
      <c r="AR532" s="3"/>
      <c r="AS532" s="3"/>
      <c r="AV532" s="3"/>
      <c r="AW532" s="3"/>
    </row>
    <row r="533" spans="1:49" x14ac:dyDescent="0.2">
      <c r="A533">
        <v>2021</v>
      </c>
      <c r="B533" t="s">
        <v>529</v>
      </c>
      <c r="C533" t="s">
        <v>60</v>
      </c>
      <c r="D533" s="7">
        <v>40879</v>
      </c>
      <c r="E533" t="s">
        <v>264</v>
      </c>
      <c r="F533" t="s">
        <v>23</v>
      </c>
      <c r="G533" t="s">
        <v>787</v>
      </c>
      <c r="H533" t="s">
        <v>813</v>
      </c>
      <c r="I533" t="s">
        <v>24</v>
      </c>
      <c r="J533" t="s">
        <v>118</v>
      </c>
      <c r="K533" t="s">
        <v>736</v>
      </c>
      <c r="L533">
        <v>0</v>
      </c>
      <c r="M533">
        <v>5</v>
      </c>
      <c r="N533">
        <v>2020</v>
      </c>
      <c r="O533" s="8">
        <f>VLOOKUP(N533,[1]Dettaglio!$B$9:$F$4144,5,FALSE)</f>
        <v>0</v>
      </c>
      <c r="P533" s="19"/>
      <c r="Q533" s="42"/>
      <c r="R533" s="1">
        <f t="shared" si="92"/>
        <v>1.03725</v>
      </c>
      <c r="S533" s="1">
        <f t="shared" si="84"/>
        <v>1.07</v>
      </c>
      <c r="T533" s="1">
        <f t="shared" si="89"/>
        <v>1.07</v>
      </c>
      <c r="U533" s="3">
        <f t="shared" si="90"/>
        <v>5</v>
      </c>
      <c r="V533" s="10">
        <v>5</v>
      </c>
      <c r="W533" s="10">
        <v>36</v>
      </c>
      <c r="X533" s="11">
        <f t="shared" si="85"/>
        <v>900</v>
      </c>
      <c r="Z533" s="12">
        <v>13</v>
      </c>
      <c r="AA533" s="13">
        <f t="shared" si="86"/>
        <v>325</v>
      </c>
      <c r="AB533" s="9">
        <f t="shared" si="87"/>
        <v>1.0522222221999999</v>
      </c>
      <c r="AC533" s="9">
        <f t="shared" si="93"/>
        <v>1.07</v>
      </c>
      <c r="AD533" s="9">
        <f t="shared" si="88"/>
        <v>1.07</v>
      </c>
      <c r="AE533" s="3">
        <f t="shared" si="91"/>
        <v>5</v>
      </c>
      <c r="AH533" s="9"/>
      <c r="AI533" s="1"/>
      <c r="AJ533" s="1"/>
      <c r="AK533" s="3"/>
      <c r="AL533" s="3"/>
      <c r="AM533" s="3"/>
      <c r="AQ533" s="3"/>
      <c r="AR533" s="3"/>
      <c r="AS533" s="3"/>
      <c r="AV533" s="3"/>
      <c r="AW533" s="3"/>
    </row>
    <row r="534" spans="1:49" x14ac:dyDescent="0.2">
      <c r="A534">
        <v>3704</v>
      </c>
      <c r="B534" t="s">
        <v>822</v>
      </c>
      <c r="C534" t="s">
        <v>81</v>
      </c>
      <c r="D534" s="7">
        <v>40985</v>
      </c>
      <c r="E534" t="s">
        <v>264</v>
      </c>
      <c r="F534" t="s">
        <v>23</v>
      </c>
      <c r="G534" t="s">
        <v>787</v>
      </c>
      <c r="H534" t="s">
        <v>813</v>
      </c>
      <c r="I534" t="s">
        <v>24</v>
      </c>
      <c r="J534" t="s">
        <v>823</v>
      </c>
      <c r="K534" t="s">
        <v>823</v>
      </c>
      <c r="L534">
        <v>0</v>
      </c>
      <c r="M534">
        <v>1.35</v>
      </c>
      <c r="N534">
        <v>2127</v>
      </c>
      <c r="O534" s="8">
        <f>VLOOKUP(N534,[1]Dettaglio!$B$9:$F$4144,5,FALSE)</f>
        <v>9327.58</v>
      </c>
      <c r="P534" s="19"/>
      <c r="Q534" s="42"/>
      <c r="R534" s="1">
        <f t="shared" si="92"/>
        <v>1.03725</v>
      </c>
      <c r="S534" s="1">
        <f t="shared" ref="S534:S597" si="94">IF(Q534&lt;3000,1.07,R534)</f>
        <v>1.07</v>
      </c>
      <c r="T534" s="1">
        <f t="shared" si="89"/>
        <v>1.07</v>
      </c>
      <c r="U534" s="3">
        <f t="shared" si="90"/>
        <v>5</v>
      </c>
      <c r="V534" s="10">
        <v>5</v>
      </c>
      <c r="W534" s="10">
        <v>36</v>
      </c>
      <c r="X534" s="11">
        <f t="shared" ref="X534:X597" si="95">V534*W534*U534</f>
        <v>900</v>
      </c>
      <c r="Z534" s="12">
        <v>13</v>
      </c>
      <c r="AA534" s="13">
        <f t="shared" ref="AA534:AA597" si="96">U534*V534*Z534</f>
        <v>325</v>
      </c>
      <c r="AB534" s="9">
        <f t="shared" si="87"/>
        <v>1.0522222221999999</v>
      </c>
      <c r="AC534" s="9">
        <f t="shared" si="93"/>
        <v>1.0522222221999999</v>
      </c>
      <c r="AD534" s="9">
        <f t="shared" si="88"/>
        <v>1.0522222221999999</v>
      </c>
      <c r="AE534" s="3">
        <f t="shared" si="91"/>
        <v>5</v>
      </c>
      <c r="AH534" s="9"/>
      <c r="AI534" s="1"/>
      <c r="AJ534" s="1"/>
      <c r="AK534" s="3"/>
      <c r="AL534" s="3"/>
      <c r="AM534" s="3"/>
      <c r="AQ534" s="3"/>
      <c r="AR534" s="3"/>
      <c r="AS534" s="3"/>
      <c r="AV534" s="3"/>
      <c r="AW534" s="3"/>
    </row>
    <row r="535" spans="1:49" x14ac:dyDescent="0.2">
      <c r="A535">
        <v>3864</v>
      </c>
      <c r="B535" t="s">
        <v>824</v>
      </c>
      <c r="C535" t="s">
        <v>803</v>
      </c>
      <c r="D535" s="7">
        <v>40990</v>
      </c>
      <c r="E535" t="s">
        <v>264</v>
      </c>
      <c r="F535" t="s">
        <v>23</v>
      </c>
      <c r="G535" t="s">
        <v>787</v>
      </c>
      <c r="H535" t="s">
        <v>813</v>
      </c>
      <c r="I535" t="s">
        <v>24</v>
      </c>
      <c r="J535" t="s">
        <v>825</v>
      </c>
      <c r="K535" t="s">
        <v>825</v>
      </c>
      <c r="L535">
        <v>0</v>
      </c>
      <c r="M535">
        <v>1.98</v>
      </c>
      <c r="N535">
        <v>3863</v>
      </c>
      <c r="O535" s="8">
        <f>VLOOKUP(N535,[1]Dettaglio!$B$9:$F$4144,5,FALSE)</f>
        <v>16107.26</v>
      </c>
      <c r="P535" s="19"/>
      <c r="Q535" s="42"/>
      <c r="R535" s="1">
        <f t="shared" si="92"/>
        <v>1.03725</v>
      </c>
      <c r="S535" s="1">
        <f t="shared" si="94"/>
        <v>1.07</v>
      </c>
      <c r="T535" s="1">
        <f t="shared" si="89"/>
        <v>1.07</v>
      </c>
      <c r="U535" s="3">
        <f t="shared" si="90"/>
        <v>5</v>
      </c>
      <c r="V535" s="10">
        <v>5</v>
      </c>
      <c r="W535" s="10">
        <v>36</v>
      </c>
      <c r="X535" s="11">
        <f t="shared" si="95"/>
        <v>900</v>
      </c>
      <c r="Z535" s="12">
        <v>13</v>
      </c>
      <c r="AA535" s="13">
        <f t="shared" si="96"/>
        <v>325</v>
      </c>
      <c r="AB535" s="9">
        <f t="shared" ref="AB535:AB598" si="97">0.0000000038*Q535^2-0.0000054444*Q535+1.0522222222</f>
        <v>1.0522222221999999</v>
      </c>
      <c r="AC535" s="9">
        <f t="shared" si="93"/>
        <v>1.0522222221999999</v>
      </c>
      <c r="AD535" s="9">
        <f t="shared" ref="AD535:AD598" si="98">IF(AC535&gt;5,5,AC535)</f>
        <v>1.0522222221999999</v>
      </c>
      <c r="AE535" s="3">
        <f t="shared" si="91"/>
        <v>5</v>
      </c>
      <c r="AH535" s="9"/>
      <c r="AI535" s="1"/>
      <c r="AJ535" s="1"/>
      <c r="AK535" s="3"/>
      <c r="AL535" s="3"/>
      <c r="AM535" s="3"/>
      <c r="AQ535" s="3"/>
      <c r="AR535" s="3"/>
      <c r="AS535" s="3"/>
      <c r="AV535" s="3"/>
      <c r="AW535" s="3"/>
    </row>
    <row r="536" spans="1:49" x14ac:dyDescent="0.2">
      <c r="A536">
        <v>3608</v>
      </c>
      <c r="B536" t="s">
        <v>123</v>
      </c>
      <c r="C536" t="s">
        <v>49</v>
      </c>
      <c r="D536" s="7">
        <v>40963</v>
      </c>
      <c r="E536" t="s">
        <v>264</v>
      </c>
      <c r="F536" t="s">
        <v>23</v>
      </c>
      <c r="G536" t="s">
        <v>787</v>
      </c>
      <c r="H536" t="s">
        <v>813</v>
      </c>
      <c r="I536" t="s">
        <v>24</v>
      </c>
      <c r="J536" t="s">
        <v>826</v>
      </c>
      <c r="K536" t="s">
        <v>826</v>
      </c>
      <c r="L536">
        <v>0</v>
      </c>
      <c r="M536">
        <v>2.2400000000000002</v>
      </c>
      <c r="N536">
        <v>3607</v>
      </c>
      <c r="O536" s="8">
        <f>VLOOKUP(N536,[1]Dettaglio!$B$9:$F$4144,5,FALSE)</f>
        <v>18182.16</v>
      </c>
      <c r="P536" s="19"/>
      <c r="Q536" s="42"/>
      <c r="R536" s="1">
        <f t="shared" si="92"/>
        <v>1.03725</v>
      </c>
      <c r="S536" s="1">
        <f t="shared" si="94"/>
        <v>1.07</v>
      </c>
      <c r="T536" s="1">
        <f t="shared" si="89"/>
        <v>1.07</v>
      </c>
      <c r="U536" s="3">
        <f t="shared" si="90"/>
        <v>5</v>
      </c>
      <c r="V536" s="10">
        <v>5</v>
      </c>
      <c r="W536" s="10">
        <v>36</v>
      </c>
      <c r="X536" s="11">
        <f t="shared" si="95"/>
        <v>900</v>
      </c>
      <c r="Z536" s="12">
        <v>13</v>
      </c>
      <c r="AA536" s="13">
        <f t="shared" si="96"/>
        <v>325</v>
      </c>
      <c r="AB536" s="9">
        <f t="shared" si="97"/>
        <v>1.0522222221999999</v>
      </c>
      <c r="AC536" s="9">
        <f t="shared" si="93"/>
        <v>1.0522222221999999</v>
      </c>
      <c r="AD536" s="9">
        <f t="shared" si="98"/>
        <v>1.0522222221999999</v>
      </c>
      <c r="AE536" s="3">
        <f t="shared" si="91"/>
        <v>5</v>
      </c>
      <c r="AH536" s="9"/>
      <c r="AI536" s="1"/>
      <c r="AJ536" s="1"/>
      <c r="AK536" s="3"/>
      <c r="AL536" s="3"/>
      <c r="AM536" s="3"/>
      <c r="AQ536" s="3"/>
      <c r="AR536" s="3"/>
      <c r="AS536" s="3"/>
      <c r="AV536" s="3"/>
      <c r="AW536" s="3"/>
    </row>
    <row r="537" spans="1:49" x14ac:dyDescent="0.2">
      <c r="A537">
        <v>3609</v>
      </c>
      <c r="B537" t="s">
        <v>123</v>
      </c>
      <c r="C537" t="s">
        <v>121</v>
      </c>
      <c r="D537" s="7">
        <v>40963</v>
      </c>
      <c r="E537" t="s">
        <v>264</v>
      </c>
      <c r="F537" t="s">
        <v>23</v>
      </c>
      <c r="G537" t="s">
        <v>787</v>
      </c>
      <c r="H537" t="s">
        <v>813</v>
      </c>
      <c r="I537" t="s">
        <v>24</v>
      </c>
      <c r="J537" t="s">
        <v>826</v>
      </c>
      <c r="K537" t="s">
        <v>826</v>
      </c>
      <c r="L537">
        <v>0</v>
      </c>
      <c r="M537">
        <v>2.2400000000000002</v>
      </c>
      <c r="N537">
        <v>3607</v>
      </c>
      <c r="O537" s="8">
        <f>VLOOKUP(N537,[1]Dettaglio!$B$9:$F$4144,5,FALSE)</f>
        <v>18182.16</v>
      </c>
      <c r="P537" s="19"/>
      <c r="Q537" s="42"/>
      <c r="R537" s="1">
        <f t="shared" si="92"/>
        <v>1.03725</v>
      </c>
      <c r="S537" s="1">
        <f t="shared" si="94"/>
        <v>1.07</v>
      </c>
      <c r="T537" s="1">
        <f t="shared" si="89"/>
        <v>1.07</v>
      </c>
      <c r="U537" s="3">
        <f t="shared" si="90"/>
        <v>5</v>
      </c>
      <c r="V537" s="10">
        <v>5</v>
      </c>
      <c r="W537" s="10">
        <v>36</v>
      </c>
      <c r="X537" s="11">
        <f t="shared" si="95"/>
        <v>900</v>
      </c>
      <c r="Z537" s="12">
        <v>13</v>
      </c>
      <c r="AA537" s="13">
        <f t="shared" si="96"/>
        <v>325</v>
      </c>
      <c r="AB537" s="9">
        <f t="shared" si="97"/>
        <v>1.0522222221999999</v>
      </c>
      <c r="AC537" s="9">
        <f t="shared" si="93"/>
        <v>1.0522222221999999</v>
      </c>
      <c r="AD537" s="9">
        <f t="shared" si="98"/>
        <v>1.0522222221999999</v>
      </c>
      <c r="AE537" s="3">
        <f t="shared" si="91"/>
        <v>5</v>
      </c>
      <c r="AH537" s="9"/>
      <c r="AI537" s="1"/>
      <c r="AJ537" s="1"/>
      <c r="AK537" s="3"/>
      <c r="AL537" s="3"/>
      <c r="AM537" s="3"/>
      <c r="AQ537" s="3"/>
      <c r="AR537" s="3"/>
      <c r="AS537" s="3"/>
      <c r="AV537" s="3"/>
      <c r="AW537" s="3"/>
    </row>
    <row r="538" spans="1:49" x14ac:dyDescent="0.2">
      <c r="A538">
        <v>3879</v>
      </c>
      <c r="B538" t="s">
        <v>827</v>
      </c>
      <c r="C538" t="s">
        <v>582</v>
      </c>
      <c r="D538" s="7">
        <v>40911</v>
      </c>
      <c r="E538" t="s">
        <v>264</v>
      </c>
      <c r="F538" t="s">
        <v>23</v>
      </c>
      <c r="G538" t="s">
        <v>787</v>
      </c>
      <c r="H538" t="s">
        <v>813</v>
      </c>
      <c r="I538" t="s">
        <v>24</v>
      </c>
      <c r="J538" t="s">
        <v>118</v>
      </c>
      <c r="K538" t="s">
        <v>736</v>
      </c>
      <c r="L538">
        <v>0</v>
      </c>
      <c r="M538">
        <v>5</v>
      </c>
      <c r="N538">
        <v>3878</v>
      </c>
      <c r="O538" s="8">
        <f>VLOOKUP(N538,[1]Dettaglio!$B$9:$F$4144,5,FALSE)</f>
        <v>0</v>
      </c>
      <c r="P538" s="19"/>
      <c r="Q538" s="42"/>
      <c r="R538" s="1">
        <f t="shared" si="92"/>
        <v>1.03725</v>
      </c>
      <c r="S538" s="1">
        <f t="shared" si="94"/>
        <v>1.07</v>
      </c>
      <c r="T538" s="1">
        <f t="shared" si="89"/>
        <v>1.07</v>
      </c>
      <c r="U538" s="3">
        <f t="shared" si="90"/>
        <v>5</v>
      </c>
      <c r="V538" s="10">
        <v>5</v>
      </c>
      <c r="W538" s="10">
        <v>36</v>
      </c>
      <c r="X538" s="11">
        <f t="shared" si="95"/>
        <v>900</v>
      </c>
      <c r="Z538" s="12">
        <v>13</v>
      </c>
      <c r="AA538" s="13">
        <f t="shared" si="96"/>
        <v>325</v>
      </c>
      <c r="AB538" s="9">
        <f t="shared" si="97"/>
        <v>1.0522222221999999</v>
      </c>
      <c r="AC538" s="9">
        <f t="shared" si="93"/>
        <v>1.07</v>
      </c>
      <c r="AD538" s="9">
        <f t="shared" si="98"/>
        <v>1.07</v>
      </c>
      <c r="AE538" s="3">
        <f t="shared" si="91"/>
        <v>5</v>
      </c>
      <c r="AH538" s="9"/>
      <c r="AI538" s="1"/>
      <c r="AJ538" s="1"/>
      <c r="AK538" s="3"/>
      <c r="AL538" s="3"/>
      <c r="AM538" s="3"/>
      <c r="AQ538" s="3"/>
      <c r="AR538" s="3"/>
      <c r="AS538" s="3"/>
      <c r="AV538" s="3"/>
      <c r="AW538" s="3"/>
    </row>
    <row r="539" spans="1:49" x14ac:dyDescent="0.2">
      <c r="A539">
        <v>4157</v>
      </c>
      <c r="B539" t="s">
        <v>828</v>
      </c>
      <c r="C539" t="s">
        <v>632</v>
      </c>
      <c r="D539" s="7">
        <v>40989</v>
      </c>
      <c r="E539" t="s">
        <v>264</v>
      </c>
      <c r="F539" t="s">
        <v>23</v>
      </c>
      <c r="G539" t="s">
        <v>787</v>
      </c>
      <c r="H539" t="s">
        <v>813</v>
      </c>
      <c r="I539" t="s">
        <v>24</v>
      </c>
      <c r="J539" t="s">
        <v>829</v>
      </c>
      <c r="K539" t="s">
        <v>829</v>
      </c>
      <c r="L539">
        <v>0</v>
      </c>
      <c r="M539">
        <v>2.38</v>
      </c>
      <c r="N539">
        <v>4155</v>
      </c>
      <c r="O539" s="8">
        <f>VLOOKUP(N539,[1]Dettaglio!$B$9:$F$4144,5,FALSE)</f>
        <v>19229.47</v>
      </c>
      <c r="P539" s="19"/>
      <c r="Q539" s="42"/>
      <c r="R539" s="1">
        <f t="shared" si="92"/>
        <v>1.03725</v>
      </c>
      <c r="S539" s="1">
        <f t="shared" si="94"/>
        <v>1.07</v>
      </c>
      <c r="T539" s="1">
        <f t="shared" si="89"/>
        <v>1.07</v>
      </c>
      <c r="U539" s="3">
        <f t="shared" si="90"/>
        <v>5</v>
      </c>
      <c r="V539" s="10">
        <v>5</v>
      </c>
      <c r="W539" s="10">
        <v>36</v>
      </c>
      <c r="X539" s="11">
        <f t="shared" si="95"/>
        <v>900</v>
      </c>
      <c r="Z539" s="12">
        <v>13</v>
      </c>
      <c r="AA539" s="13">
        <f t="shared" si="96"/>
        <v>325</v>
      </c>
      <c r="AB539" s="9">
        <f t="shared" si="97"/>
        <v>1.0522222221999999</v>
      </c>
      <c r="AC539" s="9">
        <f t="shared" si="93"/>
        <v>1.0522222221999999</v>
      </c>
      <c r="AD539" s="9">
        <f t="shared" si="98"/>
        <v>1.0522222221999999</v>
      </c>
      <c r="AE539" s="3">
        <f t="shared" si="91"/>
        <v>5</v>
      </c>
      <c r="AH539" s="9"/>
      <c r="AI539" s="1"/>
      <c r="AJ539" s="1"/>
      <c r="AK539" s="3"/>
      <c r="AL539" s="3"/>
      <c r="AM539" s="3"/>
      <c r="AQ539" s="3"/>
      <c r="AR539" s="3"/>
      <c r="AS539" s="3"/>
      <c r="AV539" s="3"/>
      <c r="AW539" s="3"/>
    </row>
    <row r="540" spans="1:49" x14ac:dyDescent="0.2">
      <c r="A540">
        <v>3765</v>
      </c>
      <c r="B540" t="s">
        <v>647</v>
      </c>
      <c r="C540" t="s">
        <v>203</v>
      </c>
      <c r="D540" s="7">
        <v>40874</v>
      </c>
      <c r="E540" t="s">
        <v>264</v>
      </c>
      <c r="F540" t="s">
        <v>23</v>
      </c>
      <c r="G540" t="s">
        <v>787</v>
      </c>
      <c r="H540" t="s">
        <v>813</v>
      </c>
      <c r="I540" t="s">
        <v>24</v>
      </c>
      <c r="J540" t="s">
        <v>38</v>
      </c>
      <c r="K540" t="s">
        <v>38</v>
      </c>
      <c r="L540">
        <v>0</v>
      </c>
      <c r="M540">
        <v>1.67</v>
      </c>
      <c r="N540">
        <v>1580</v>
      </c>
      <c r="O540" s="8">
        <f>VLOOKUP(N540,[1]Dettaglio!$B$9:$F$4144,5,FALSE)</f>
        <v>13216.26</v>
      </c>
      <c r="P540" s="19"/>
      <c r="Q540" s="42"/>
      <c r="R540" s="1">
        <f t="shared" si="92"/>
        <v>1.03725</v>
      </c>
      <c r="S540" s="1">
        <f t="shared" si="94"/>
        <v>1.07</v>
      </c>
      <c r="T540" s="1">
        <f t="shared" si="89"/>
        <v>1.07</v>
      </c>
      <c r="U540" s="3">
        <f t="shared" si="90"/>
        <v>5</v>
      </c>
      <c r="V540" s="10">
        <v>5</v>
      </c>
      <c r="W540" s="10">
        <v>36</v>
      </c>
      <c r="X540" s="11">
        <f t="shared" si="95"/>
        <v>900</v>
      </c>
      <c r="Z540" s="12">
        <v>13</v>
      </c>
      <c r="AA540" s="13">
        <f t="shared" si="96"/>
        <v>325</v>
      </c>
      <c r="AB540" s="9">
        <f t="shared" si="97"/>
        <v>1.0522222221999999</v>
      </c>
      <c r="AC540" s="9">
        <f t="shared" si="93"/>
        <v>1.0522222221999999</v>
      </c>
      <c r="AD540" s="9">
        <f t="shared" si="98"/>
        <v>1.0522222221999999</v>
      </c>
      <c r="AE540" s="3">
        <f t="shared" si="91"/>
        <v>5</v>
      </c>
      <c r="AH540" s="9"/>
      <c r="AI540" s="1"/>
      <c r="AJ540" s="1"/>
      <c r="AK540" s="3"/>
      <c r="AL540" s="3"/>
      <c r="AM540" s="3"/>
      <c r="AQ540" s="3"/>
      <c r="AR540" s="3"/>
      <c r="AS540" s="3"/>
      <c r="AV540" s="3"/>
      <c r="AW540" s="3"/>
    </row>
    <row r="541" spans="1:49" x14ac:dyDescent="0.2">
      <c r="A541">
        <v>3770</v>
      </c>
      <c r="B541" t="s">
        <v>465</v>
      </c>
      <c r="C541" t="s">
        <v>114</v>
      </c>
      <c r="D541" s="7">
        <v>40961</v>
      </c>
      <c r="E541" t="s">
        <v>264</v>
      </c>
      <c r="F541" t="s">
        <v>23</v>
      </c>
      <c r="G541" t="s">
        <v>787</v>
      </c>
      <c r="H541" t="s">
        <v>813</v>
      </c>
      <c r="I541" t="s">
        <v>24</v>
      </c>
      <c r="J541" t="s">
        <v>473</v>
      </c>
      <c r="K541" t="s">
        <v>473</v>
      </c>
      <c r="L541">
        <v>0</v>
      </c>
      <c r="M541">
        <v>1.63</v>
      </c>
      <c r="N541">
        <v>3769</v>
      </c>
      <c r="O541" s="8">
        <f>VLOOKUP(N541,[1]Dettaglio!$B$9:$F$4144,5,FALSE)</f>
        <v>12740.27</v>
      </c>
      <c r="P541" s="19"/>
      <c r="Q541" s="42"/>
      <c r="R541" s="1">
        <f t="shared" si="92"/>
        <v>1.03725</v>
      </c>
      <c r="S541" s="1">
        <f t="shared" si="94"/>
        <v>1.07</v>
      </c>
      <c r="T541" s="1">
        <f t="shared" si="89"/>
        <v>1.07</v>
      </c>
      <c r="U541" s="3">
        <f t="shared" si="90"/>
        <v>5</v>
      </c>
      <c r="V541" s="10">
        <v>5</v>
      </c>
      <c r="W541" s="10">
        <v>36</v>
      </c>
      <c r="X541" s="11">
        <f t="shared" si="95"/>
        <v>900</v>
      </c>
      <c r="Z541" s="12">
        <v>13</v>
      </c>
      <c r="AA541" s="13">
        <f t="shared" si="96"/>
        <v>325</v>
      </c>
      <c r="AB541" s="9">
        <f t="shared" si="97"/>
        <v>1.0522222221999999</v>
      </c>
      <c r="AC541" s="9">
        <f t="shared" si="93"/>
        <v>1.0522222221999999</v>
      </c>
      <c r="AD541" s="9">
        <f t="shared" si="98"/>
        <v>1.0522222221999999</v>
      </c>
      <c r="AE541" s="3">
        <f t="shared" si="91"/>
        <v>5</v>
      </c>
      <c r="AH541" s="9"/>
      <c r="AI541" s="1"/>
      <c r="AJ541" s="1"/>
      <c r="AK541" s="3"/>
      <c r="AL541" s="3"/>
      <c r="AM541" s="3"/>
      <c r="AQ541" s="3"/>
      <c r="AR541" s="3"/>
      <c r="AS541" s="3"/>
      <c r="AV541" s="3"/>
      <c r="AW541" s="3"/>
    </row>
    <row r="542" spans="1:49" x14ac:dyDescent="0.2">
      <c r="A542">
        <v>3699</v>
      </c>
      <c r="B542" t="s">
        <v>144</v>
      </c>
      <c r="C542" t="s">
        <v>135</v>
      </c>
      <c r="D542" s="7">
        <v>40895</v>
      </c>
      <c r="E542" t="s">
        <v>264</v>
      </c>
      <c r="F542" t="s">
        <v>23</v>
      </c>
      <c r="G542" t="s">
        <v>787</v>
      </c>
      <c r="H542" t="s">
        <v>813</v>
      </c>
      <c r="I542" t="s">
        <v>24</v>
      </c>
      <c r="J542" t="s">
        <v>830</v>
      </c>
      <c r="K542" t="s">
        <v>830</v>
      </c>
      <c r="L542">
        <v>0</v>
      </c>
      <c r="M542">
        <v>2.0299999999999998</v>
      </c>
      <c r="N542">
        <v>3698</v>
      </c>
      <c r="O542" s="8">
        <f>VLOOKUP(N542,[1]Dettaglio!$B$9:$F$4144,5,FALSE)</f>
        <v>15507.35</v>
      </c>
      <c r="P542" s="19"/>
      <c r="Q542" s="42"/>
      <c r="R542" s="1">
        <f t="shared" si="92"/>
        <v>1.03725</v>
      </c>
      <c r="S542" s="1">
        <f t="shared" si="94"/>
        <v>1.07</v>
      </c>
      <c r="T542" s="1">
        <f t="shared" si="89"/>
        <v>1.07</v>
      </c>
      <c r="U542" s="3">
        <f t="shared" si="90"/>
        <v>5</v>
      </c>
      <c r="V542" s="10">
        <v>5</v>
      </c>
      <c r="W542" s="10">
        <v>36</v>
      </c>
      <c r="X542" s="11">
        <f t="shared" si="95"/>
        <v>900</v>
      </c>
      <c r="Z542" s="12">
        <v>13</v>
      </c>
      <c r="AA542" s="13">
        <f t="shared" si="96"/>
        <v>325</v>
      </c>
      <c r="AB542" s="9">
        <f t="shared" si="97"/>
        <v>1.0522222221999999</v>
      </c>
      <c r="AC542" s="9">
        <f t="shared" si="93"/>
        <v>1.0522222221999999</v>
      </c>
      <c r="AD542" s="9">
        <f t="shared" si="98"/>
        <v>1.0522222221999999</v>
      </c>
      <c r="AE542" s="3">
        <f t="shared" si="91"/>
        <v>5</v>
      </c>
      <c r="AH542" s="9"/>
      <c r="AI542" s="1"/>
      <c r="AJ542" s="1"/>
      <c r="AK542" s="3"/>
      <c r="AL542" s="3"/>
      <c r="AM542" s="3"/>
      <c r="AQ542" s="3"/>
      <c r="AR542" s="3"/>
      <c r="AS542" s="3"/>
      <c r="AV542" s="3"/>
      <c r="AW542" s="3"/>
    </row>
    <row r="543" spans="1:49" x14ac:dyDescent="0.2">
      <c r="A543">
        <v>3872</v>
      </c>
      <c r="B543" t="s">
        <v>831</v>
      </c>
      <c r="C543" t="s">
        <v>70</v>
      </c>
      <c r="D543" s="7">
        <v>40861</v>
      </c>
      <c r="E543" t="s">
        <v>264</v>
      </c>
      <c r="F543" t="s">
        <v>23</v>
      </c>
      <c r="G543" t="s">
        <v>787</v>
      </c>
      <c r="H543" t="s">
        <v>813</v>
      </c>
      <c r="I543" t="s">
        <v>24</v>
      </c>
      <c r="J543" t="s">
        <v>118</v>
      </c>
      <c r="K543" t="s">
        <v>736</v>
      </c>
      <c r="L543">
        <v>0</v>
      </c>
      <c r="M543">
        <v>5</v>
      </c>
      <c r="N543">
        <v>3871</v>
      </c>
      <c r="O543" s="8">
        <f>VLOOKUP(N543,[1]Dettaglio!$B$9:$F$4144,5,FALSE)</f>
        <v>0</v>
      </c>
      <c r="P543" s="19"/>
      <c r="Q543" s="42"/>
      <c r="R543" s="1">
        <f t="shared" si="92"/>
        <v>1.03725</v>
      </c>
      <c r="S543" s="1">
        <f t="shared" si="94"/>
        <v>1.07</v>
      </c>
      <c r="T543" s="1">
        <f t="shared" si="89"/>
        <v>1.07</v>
      </c>
      <c r="U543" s="3">
        <f t="shared" si="90"/>
        <v>5</v>
      </c>
      <c r="V543" s="10">
        <v>5</v>
      </c>
      <c r="W543" s="10">
        <v>36</v>
      </c>
      <c r="X543" s="11">
        <f t="shared" si="95"/>
        <v>900</v>
      </c>
      <c r="Z543" s="12">
        <v>13</v>
      </c>
      <c r="AA543" s="13">
        <f t="shared" si="96"/>
        <v>325</v>
      </c>
      <c r="AB543" s="9">
        <f t="shared" si="97"/>
        <v>1.0522222221999999</v>
      </c>
      <c r="AC543" s="9">
        <f t="shared" si="93"/>
        <v>1.07</v>
      </c>
      <c r="AD543" s="9">
        <f t="shared" si="98"/>
        <v>1.07</v>
      </c>
      <c r="AE543" s="3">
        <f t="shared" si="91"/>
        <v>5</v>
      </c>
      <c r="AH543" s="9"/>
      <c r="AI543" s="1"/>
      <c r="AJ543" s="1"/>
      <c r="AK543" s="3"/>
      <c r="AL543" s="3"/>
      <c r="AM543" s="3"/>
      <c r="AQ543" s="3"/>
      <c r="AR543" s="3"/>
      <c r="AS543" s="3"/>
      <c r="AV543" s="3"/>
      <c r="AW543" s="3"/>
    </row>
    <row r="544" spans="1:49" x14ac:dyDescent="0.2">
      <c r="A544">
        <v>3709</v>
      </c>
      <c r="B544" t="s">
        <v>474</v>
      </c>
      <c r="C544" t="s">
        <v>832</v>
      </c>
      <c r="D544" s="7">
        <v>40871</v>
      </c>
      <c r="E544" t="s">
        <v>264</v>
      </c>
      <c r="F544" t="s">
        <v>23</v>
      </c>
      <c r="G544" t="s">
        <v>787</v>
      </c>
      <c r="H544" t="s">
        <v>813</v>
      </c>
      <c r="I544" t="s">
        <v>24</v>
      </c>
      <c r="J544" t="s">
        <v>68</v>
      </c>
      <c r="K544" t="s">
        <v>68</v>
      </c>
      <c r="L544">
        <v>0</v>
      </c>
      <c r="M544">
        <v>1.18</v>
      </c>
      <c r="N544">
        <v>3710</v>
      </c>
      <c r="O544" s="8">
        <f>VLOOKUP(N544,[1]Dettaglio!$B$9:$F$4144,5,FALSE)</f>
        <v>6178.62</v>
      </c>
      <c r="P544" s="19"/>
      <c r="Q544" s="42"/>
      <c r="R544" s="1">
        <f t="shared" si="92"/>
        <v>1.03725</v>
      </c>
      <c r="S544" s="1">
        <f t="shared" si="94"/>
        <v>1.07</v>
      </c>
      <c r="T544" s="1">
        <f t="shared" si="89"/>
        <v>1.07</v>
      </c>
      <c r="U544" s="3">
        <f t="shared" si="90"/>
        <v>5</v>
      </c>
      <c r="V544" s="10">
        <v>5</v>
      </c>
      <c r="W544" s="10">
        <v>36</v>
      </c>
      <c r="X544" s="11">
        <f t="shared" si="95"/>
        <v>900</v>
      </c>
      <c r="Z544" s="12">
        <v>13</v>
      </c>
      <c r="AA544" s="13">
        <f t="shared" si="96"/>
        <v>325</v>
      </c>
      <c r="AB544" s="9">
        <f t="shared" si="97"/>
        <v>1.0522222221999999</v>
      </c>
      <c r="AC544" s="9">
        <f t="shared" si="93"/>
        <v>1.0522222221999999</v>
      </c>
      <c r="AD544" s="9">
        <f t="shared" si="98"/>
        <v>1.0522222221999999</v>
      </c>
      <c r="AE544" s="3">
        <f t="shared" si="91"/>
        <v>5</v>
      </c>
      <c r="AH544" s="9"/>
      <c r="AI544" s="1"/>
      <c r="AJ544" s="1"/>
      <c r="AK544" s="3"/>
      <c r="AL544" s="3"/>
      <c r="AM544" s="3"/>
      <c r="AQ544" s="3"/>
      <c r="AR544" s="3"/>
      <c r="AS544" s="3"/>
      <c r="AV544" s="3"/>
      <c r="AW544" s="3"/>
    </row>
    <row r="545" spans="1:49" x14ac:dyDescent="0.2">
      <c r="A545">
        <v>4080</v>
      </c>
      <c r="B545" t="s">
        <v>600</v>
      </c>
      <c r="C545" t="s">
        <v>127</v>
      </c>
      <c r="D545" s="7">
        <v>40980</v>
      </c>
      <c r="E545" t="s">
        <v>264</v>
      </c>
      <c r="F545" t="s">
        <v>23</v>
      </c>
      <c r="G545" t="s">
        <v>787</v>
      </c>
      <c r="H545" t="s">
        <v>813</v>
      </c>
      <c r="I545" t="s">
        <v>24</v>
      </c>
      <c r="J545" t="s">
        <v>601</v>
      </c>
      <c r="K545" t="s">
        <v>601</v>
      </c>
      <c r="L545">
        <v>0</v>
      </c>
      <c r="M545">
        <v>1.96</v>
      </c>
      <c r="N545">
        <v>1464</v>
      </c>
      <c r="O545" s="8">
        <f>VLOOKUP(N545,[1]Dettaglio!$B$9:$F$4144,5,FALSE)</f>
        <v>15901.77</v>
      </c>
      <c r="P545" s="19"/>
      <c r="Q545" s="42"/>
      <c r="R545" s="1">
        <f t="shared" si="92"/>
        <v>1.03725</v>
      </c>
      <c r="S545" s="1">
        <f t="shared" si="94"/>
        <v>1.07</v>
      </c>
      <c r="T545" s="1">
        <f t="shared" si="89"/>
        <v>1.07</v>
      </c>
      <c r="U545" s="3">
        <f t="shared" si="90"/>
        <v>5</v>
      </c>
      <c r="V545" s="10">
        <v>5</v>
      </c>
      <c r="W545" s="10">
        <v>36</v>
      </c>
      <c r="X545" s="11">
        <f t="shared" si="95"/>
        <v>900</v>
      </c>
      <c r="Z545" s="12">
        <v>13</v>
      </c>
      <c r="AA545" s="13">
        <f t="shared" si="96"/>
        <v>325</v>
      </c>
      <c r="AB545" s="9">
        <f t="shared" si="97"/>
        <v>1.0522222221999999</v>
      </c>
      <c r="AC545" s="9">
        <f t="shared" si="93"/>
        <v>1.0522222221999999</v>
      </c>
      <c r="AD545" s="9">
        <f t="shared" si="98"/>
        <v>1.0522222221999999</v>
      </c>
      <c r="AE545" s="3">
        <f t="shared" si="91"/>
        <v>5</v>
      </c>
      <c r="AH545" s="9"/>
      <c r="AI545" s="1"/>
      <c r="AJ545" s="1"/>
      <c r="AK545" s="3"/>
      <c r="AL545" s="3"/>
      <c r="AM545" s="3"/>
      <c r="AQ545" s="3"/>
      <c r="AR545" s="3"/>
      <c r="AS545" s="3"/>
      <c r="AV545" s="3"/>
      <c r="AW545" s="3"/>
    </row>
    <row r="546" spans="1:49" x14ac:dyDescent="0.2">
      <c r="A546">
        <v>3853</v>
      </c>
      <c r="B546" t="s">
        <v>669</v>
      </c>
      <c r="C546" t="s">
        <v>70</v>
      </c>
      <c r="D546" s="7">
        <v>40831</v>
      </c>
      <c r="E546" t="s">
        <v>264</v>
      </c>
      <c r="F546" t="s">
        <v>23</v>
      </c>
      <c r="G546" t="s">
        <v>787</v>
      </c>
      <c r="H546" t="s">
        <v>813</v>
      </c>
      <c r="I546" t="s">
        <v>24</v>
      </c>
      <c r="J546" t="s">
        <v>115</v>
      </c>
      <c r="K546" t="s">
        <v>115</v>
      </c>
      <c r="L546">
        <v>0</v>
      </c>
      <c r="M546">
        <v>1.27</v>
      </c>
      <c r="N546">
        <v>1630</v>
      </c>
      <c r="O546" s="8">
        <f>VLOOKUP(N546,[1]Dettaglio!$B$9:$F$4144,5,FALSE)</f>
        <v>7975.87</v>
      </c>
      <c r="P546" s="19"/>
      <c r="Q546" s="42"/>
      <c r="R546" s="1">
        <f t="shared" si="92"/>
        <v>1.03725</v>
      </c>
      <c r="S546" s="1">
        <f t="shared" si="94"/>
        <v>1.07</v>
      </c>
      <c r="T546" s="1">
        <f t="shared" si="89"/>
        <v>1.07</v>
      </c>
      <c r="U546" s="3">
        <f t="shared" si="90"/>
        <v>5</v>
      </c>
      <c r="V546" s="10">
        <v>5</v>
      </c>
      <c r="W546" s="10">
        <v>36</v>
      </c>
      <c r="X546" s="11">
        <f t="shared" si="95"/>
        <v>900</v>
      </c>
      <c r="Z546" s="12">
        <v>13</v>
      </c>
      <c r="AA546" s="13">
        <f t="shared" si="96"/>
        <v>325</v>
      </c>
      <c r="AB546" s="9">
        <f t="shared" si="97"/>
        <v>1.0522222221999999</v>
      </c>
      <c r="AC546" s="9">
        <f t="shared" si="93"/>
        <v>1.0522222221999999</v>
      </c>
      <c r="AD546" s="9">
        <f t="shared" si="98"/>
        <v>1.0522222221999999</v>
      </c>
      <c r="AE546" s="3">
        <f t="shared" si="91"/>
        <v>5</v>
      </c>
      <c r="AH546" s="9"/>
      <c r="AI546" s="1"/>
      <c r="AJ546" s="1"/>
      <c r="AK546" s="3"/>
      <c r="AL546" s="3"/>
      <c r="AM546" s="3"/>
      <c r="AQ546" s="3"/>
      <c r="AR546" s="3"/>
      <c r="AS546" s="3"/>
      <c r="AV546" s="3"/>
      <c r="AW546" s="3"/>
    </row>
    <row r="547" spans="1:49" x14ac:dyDescent="0.2">
      <c r="A547">
        <v>1167</v>
      </c>
      <c r="B547" t="s">
        <v>833</v>
      </c>
      <c r="C547" t="s">
        <v>203</v>
      </c>
      <c r="D547" s="7">
        <v>40331</v>
      </c>
      <c r="E547" t="s">
        <v>264</v>
      </c>
      <c r="F547" t="s">
        <v>23</v>
      </c>
      <c r="G547" t="s">
        <v>787</v>
      </c>
      <c r="H547" t="s">
        <v>834</v>
      </c>
      <c r="I547" t="s">
        <v>24</v>
      </c>
      <c r="J547" t="s">
        <v>835</v>
      </c>
      <c r="K547" t="s">
        <v>835</v>
      </c>
      <c r="L547">
        <v>2.25</v>
      </c>
      <c r="M547">
        <v>0</v>
      </c>
      <c r="N547">
        <v>1166</v>
      </c>
      <c r="O547" s="8">
        <f>VLOOKUP(N547,[1]Dettaglio!$B$9:$F$4144,5,FALSE)</f>
        <v>18228.07</v>
      </c>
      <c r="P547" s="19"/>
      <c r="Q547" s="42"/>
      <c r="R547" s="1">
        <f t="shared" si="92"/>
        <v>1.03725</v>
      </c>
      <c r="S547" s="1">
        <f t="shared" si="94"/>
        <v>1.07</v>
      </c>
      <c r="T547" s="1">
        <f t="shared" ref="T547:T610" si="99">IF(S547&gt;5,5,S547)</f>
        <v>1.07</v>
      </c>
      <c r="U547" s="3">
        <f t="shared" ref="U547:U610" si="100">IF(Q547="",5,T547)</f>
        <v>5</v>
      </c>
      <c r="V547" s="10">
        <v>5</v>
      </c>
      <c r="W547" s="10">
        <v>36</v>
      </c>
      <c r="X547" s="11">
        <f t="shared" si="95"/>
        <v>900</v>
      </c>
      <c r="Z547" s="12">
        <v>13</v>
      </c>
      <c r="AA547" s="13">
        <f t="shared" si="96"/>
        <v>325</v>
      </c>
      <c r="AB547" s="9">
        <f t="shared" si="97"/>
        <v>1.0522222221999999</v>
      </c>
      <c r="AC547" s="9">
        <f t="shared" si="93"/>
        <v>1.0522222221999999</v>
      </c>
      <c r="AD547" s="9">
        <f t="shared" si="98"/>
        <v>1.0522222221999999</v>
      </c>
      <c r="AE547" s="3">
        <f t="shared" ref="AE547:AE610" si="101">IF(Q547="",5,AD547)</f>
        <v>5</v>
      </c>
      <c r="AH547" s="9"/>
      <c r="AI547" s="1"/>
      <c r="AJ547" s="1"/>
      <c r="AK547" s="3"/>
      <c r="AL547" s="3"/>
      <c r="AM547" s="3"/>
      <c r="AQ547" s="3"/>
      <c r="AR547" s="3"/>
      <c r="AS547" s="3"/>
      <c r="AV547" s="3"/>
      <c r="AW547" s="3"/>
    </row>
    <row r="548" spans="1:49" x14ac:dyDescent="0.2">
      <c r="A548">
        <v>1082</v>
      </c>
      <c r="B548" t="s">
        <v>836</v>
      </c>
      <c r="C548" t="s">
        <v>837</v>
      </c>
      <c r="D548" s="7">
        <v>40416</v>
      </c>
      <c r="E548" t="s">
        <v>264</v>
      </c>
      <c r="F548" t="s">
        <v>23</v>
      </c>
      <c r="G548" t="s">
        <v>787</v>
      </c>
      <c r="H548" t="s">
        <v>834</v>
      </c>
      <c r="I548" t="s">
        <v>24</v>
      </c>
      <c r="J548" t="s">
        <v>118</v>
      </c>
      <c r="K548" t="s">
        <v>736</v>
      </c>
      <c r="L548">
        <v>0</v>
      </c>
      <c r="M548">
        <v>5</v>
      </c>
      <c r="N548">
        <v>1081</v>
      </c>
      <c r="O548" s="8">
        <f>VLOOKUP(N548,[1]Dettaglio!$B$9:$F$4144,5,FALSE)</f>
        <v>0</v>
      </c>
      <c r="P548" s="19"/>
      <c r="Q548" s="42"/>
      <c r="R548" s="1">
        <f t="shared" si="92"/>
        <v>1.03725</v>
      </c>
      <c r="S548" s="1">
        <f t="shared" si="94"/>
        <v>1.07</v>
      </c>
      <c r="T548" s="1">
        <f t="shared" si="99"/>
        <v>1.07</v>
      </c>
      <c r="U548" s="3">
        <f t="shared" si="100"/>
        <v>5</v>
      </c>
      <c r="V548" s="10">
        <v>5</v>
      </c>
      <c r="W548" s="10">
        <v>36</v>
      </c>
      <c r="X548" s="11">
        <f t="shared" si="95"/>
        <v>900</v>
      </c>
      <c r="Z548" s="12">
        <v>13</v>
      </c>
      <c r="AA548" s="13">
        <f t="shared" si="96"/>
        <v>325</v>
      </c>
      <c r="AB548" s="9">
        <f t="shared" si="97"/>
        <v>1.0522222221999999</v>
      </c>
      <c r="AC548" s="9">
        <f t="shared" si="93"/>
        <v>1.07</v>
      </c>
      <c r="AD548" s="9">
        <f t="shared" si="98"/>
        <v>1.07</v>
      </c>
      <c r="AE548" s="3">
        <f t="shared" si="101"/>
        <v>5</v>
      </c>
      <c r="AH548" s="9"/>
      <c r="AI548" s="1"/>
      <c r="AJ548" s="1"/>
      <c r="AK548" s="3"/>
      <c r="AL548" s="3"/>
      <c r="AM548" s="3"/>
      <c r="AQ548" s="3"/>
      <c r="AR548" s="3"/>
      <c r="AS548" s="3"/>
      <c r="AV548" s="3"/>
      <c r="AW548" s="3"/>
    </row>
    <row r="549" spans="1:49" x14ac:dyDescent="0.2">
      <c r="A549">
        <v>2098</v>
      </c>
      <c r="B549" t="s">
        <v>403</v>
      </c>
      <c r="C549" t="s">
        <v>47</v>
      </c>
      <c r="D549" s="7">
        <v>40372</v>
      </c>
      <c r="E549" t="s">
        <v>264</v>
      </c>
      <c r="F549" t="s">
        <v>23</v>
      </c>
      <c r="G549" t="s">
        <v>787</v>
      </c>
      <c r="H549" t="s">
        <v>834</v>
      </c>
      <c r="I549" t="s">
        <v>24</v>
      </c>
      <c r="J549" t="s">
        <v>118</v>
      </c>
      <c r="K549" t="s">
        <v>736</v>
      </c>
      <c r="L549">
        <v>0</v>
      </c>
      <c r="M549">
        <v>5</v>
      </c>
      <c r="N549">
        <v>1248</v>
      </c>
      <c r="O549" s="8">
        <f>VLOOKUP(N549,[1]Dettaglio!$B$9:$F$4144,5,FALSE)</f>
        <v>0</v>
      </c>
      <c r="P549" s="19"/>
      <c r="Q549" s="42"/>
      <c r="R549" s="1">
        <f t="shared" si="92"/>
        <v>1.03725</v>
      </c>
      <c r="S549" s="1">
        <f t="shared" si="94"/>
        <v>1.07</v>
      </c>
      <c r="T549" s="1">
        <f t="shared" si="99"/>
        <v>1.07</v>
      </c>
      <c r="U549" s="3">
        <f t="shared" si="100"/>
        <v>5</v>
      </c>
      <c r="V549" s="10">
        <v>5</v>
      </c>
      <c r="W549" s="10">
        <v>36</v>
      </c>
      <c r="X549" s="11">
        <f t="shared" si="95"/>
        <v>900</v>
      </c>
      <c r="Z549" s="12">
        <v>13</v>
      </c>
      <c r="AA549" s="13">
        <f t="shared" si="96"/>
        <v>325</v>
      </c>
      <c r="AB549" s="9">
        <f t="shared" si="97"/>
        <v>1.0522222221999999</v>
      </c>
      <c r="AC549" s="9">
        <f t="shared" si="93"/>
        <v>1.07</v>
      </c>
      <c r="AD549" s="9">
        <f t="shared" si="98"/>
        <v>1.07</v>
      </c>
      <c r="AE549" s="3">
        <f t="shared" si="101"/>
        <v>5</v>
      </c>
      <c r="AH549" s="9"/>
      <c r="AI549" s="1"/>
      <c r="AJ549" s="1"/>
      <c r="AK549" s="3"/>
      <c r="AL549" s="3"/>
      <c r="AM549" s="3"/>
      <c r="AQ549" s="3"/>
      <c r="AR549" s="3"/>
      <c r="AS549" s="3"/>
      <c r="AV549" s="3"/>
      <c r="AW549" s="3"/>
    </row>
    <row r="550" spans="1:49" x14ac:dyDescent="0.2">
      <c r="A550">
        <v>2100</v>
      </c>
      <c r="B550" t="s">
        <v>838</v>
      </c>
      <c r="C550" t="s">
        <v>85</v>
      </c>
      <c r="D550" s="7">
        <v>40199</v>
      </c>
      <c r="E550" t="s">
        <v>264</v>
      </c>
      <c r="F550" t="s">
        <v>23</v>
      </c>
      <c r="G550" t="s">
        <v>787</v>
      </c>
      <c r="H550" t="s">
        <v>834</v>
      </c>
      <c r="I550" t="s">
        <v>24</v>
      </c>
      <c r="J550" t="s">
        <v>118</v>
      </c>
      <c r="K550" t="s">
        <v>736</v>
      </c>
      <c r="L550">
        <v>0</v>
      </c>
      <c r="M550">
        <v>5</v>
      </c>
      <c r="N550">
        <v>2099</v>
      </c>
      <c r="O550" s="8">
        <f>VLOOKUP(N550,[1]Dettaglio!$B$9:$F$4144,5,FALSE)</f>
        <v>0</v>
      </c>
      <c r="P550" s="19"/>
      <c r="Q550" s="42"/>
      <c r="R550" s="1">
        <f t="shared" si="92"/>
        <v>1.03725</v>
      </c>
      <c r="S550" s="1">
        <f t="shared" si="94"/>
        <v>1.07</v>
      </c>
      <c r="T550" s="1">
        <f t="shared" si="99"/>
        <v>1.07</v>
      </c>
      <c r="U550" s="3">
        <f t="shared" si="100"/>
        <v>5</v>
      </c>
      <c r="V550" s="10">
        <v>5</v>
      </c>
      <c r="W550" s="10">
        <v>36</v>
      </c>
      <c r="X550" s="11">
        <f t="shared" si="95"/>
        <v>900</v>
      </c>
      <c r="Z550" s="12">
        <v>13</v>
      </c>
      <c r="AA550" s="13">
        <f t="shared" si="96"/>
        <v>325</v>
      </c>
      <c r="AB550" s="9">
        <f t="shared" si="97"/>
        <v>1.0522222221999999</v>
      </c>
      <c r="AC550" s="9">
        <f t="shared" si="93"/>
        <v>1.07</v>
      </c>
      <c r="AD550" s="9">
        <f t="shared" si="98"/>
        <v>1.07</v>
      </c>
      <c r="AE550" s="3">
        <f t="shared" si="101"/>
        <v>5</v>
      </c>
      <c r="AH550" s="9"/>
      <c r="AI550" s="1"/>
      <c r="AJ550" s="1"/>
      <c r="AK550" s="3"/>
      <c r="AL550" s="3"/>
      <c r="AM550" s="3"/>
      <c r="AQ550" s="3"/>
      <c r="AR550" s="3"/>
      <c r="AS550" s="3"/>
      <c r="AV550" s="3"/>
      <c r="AW550" s="3"/>
    </row>
    <row r="551" spans="1:49" x14ac:dyDescent="0.2">
      <c r="A551">
        <v>2101</v>
      </c>
      <c r="B551" t="s">
        <v>838</v>
      </c>
      <c r="C551" t="s">
        <v>409</v>
      </c>
      <c r="D551" s="7">
        <v>40199</v>
      </c>
      <c r="E551" t="s">
        <v>264</v>
      </c>
      <c r="F551" t="s">
        <v>23</v>
      </c>
      <c r="G551" t="s">
        <v>787</v>
      </c>
      <c r="H551" t="s">
        <v>834</v>
      </c>
      <c r="I551" t="s">
        <v>24</v>
      </c>
      <c r="J551" t="s">
        <v>118</v>
      </c>
      <c r="K551" t="s">
        <v>736</v>
      </c>
      <c r="L551">
        <v>0</v>
      </c>
      <c r="M551">
        <v>5</v>
      </c>
      <c r="N551">
        <v>2099</v>
      </c>
      <c r="O551" s="8">
        <f>VLOOKUP(N551,[1]Dettaglio!$B$9:$F$4144,5,FALSE)</f>
        <v>0</v>
      </c>
      <c r="P551" s="19"/>
      <c r="Q551" s="42"/>
      <c r="R551" s="1">
        <f t="shared" si="92"/>
        <v>1.03725</v>
      </c>
      <c r="S551" s="1">
        <f t="shared" si="94"/>
        <v>1.07</v>
      </c>
      <c r="T551" s="1">
        <f t="shared" si="99"/>
        <v>1.07</v>
      </c>
      <c r="U551" s="3">
        <f t="shared" si="100"/>
        <v>5</v>
      </c>
      <c r="V551" s="10">
        <v>5</v>
      </c>
      <c r="W551" s="10">
        <v>36</v>
      </c>
      <c r="X551" s="11">
        <f t="shared" si="95"/>
        <v>900</v>
      </c>
      <c r="Z551" s="12">
        <v>13</v>
      </c>
      <c r="AA551" s="13">
        <f t="shared" si="96"/>
        <v>325</v>
      </c>
      <c r="AB551" s="9">
        <f t="shared" si="97"/>
        <v>1.0522222221999999</v>
      </c>
      <c r="AC551" s="9">
        <f t="shared" si="93"/>
        <v>1.07</v>
      </c>
      <c r="AD551" s="9">
        <f t="shared" si="98"/>
        <v>1.07</v>
      </c>
      <c r="AE551" s="3">
        <f t="shared" si="101"/>
        <v>5</v>
      </c>
      <c r="AH551" s="9"/>
      <c r="AI551" s="1"/>
      <c r="AJ551" s="1"/>
      <c r="AK551" s="3"/>
      <c r="AL551" s="3"/>
      <c r="AM551" s="3"/>
      <c r="AQ551" s="3"/>
      <c r="AR551" s="3"/>
      <c r="AS551" s="3"/>
      <c r="AV551" s="3"/>
      <c r="AW551" s="3"/>
    </row>
    <row r="552" spans="1:49" x14ac:dyDescent="0.2">
      <c r="A552">
        <v>1141</v>
      </c>
      <c r="B552" t="s">
        <v>839</v>
      </c>
      <c r="C552" t="s">
        <v>621</v>
      </c>
      <c r="D552" s="7">
        <v>40303</v>
      </c>
      <c r="E552" t="s">
        <v>264</v>
      </c>
      <c r="F552" t="s">
        <v>23</v>
      </c>
      <c r="G552" t="s">
        <v>787</v>
      </c>
      <c r="H552" t="s">
        <v>834</v>
      </c>
      <c r="I552" t="s">
        <v>24</v>
      </c>
      <c r="J552" t="s">
        <v>118</v>
      </c>
      <c r="K552" t="s">
        <v>736</v>
      </c>
      <c r="L552">
        <v>0</v>
      </c>
      <c r="M552">
        <v>5</v>
      </c>
      <c r="N552">
        <v>1140</v>
      </c>
      <c r="O552" s="8">
        <f>VLOOKUP(N552,[1]Dettaglio!$B$9:$F$4144,5,FALSE)</f>
        <v>0</v>
      </c>
      <c r="P552" s="19"/>
      <c r="Q552" s="42"/>
      <c r="R552" s="1">
        <f t="shared" si="92"/>
        <v>1.03725</v>
      </c>
      <c r="S552" s="1">
        <f t="shared" si="94"/>
        <v>1.07</v>
      </c>
      <c r="T552" s="1">
        <f t="shared" si="99"/>
        <v>1.07</v>
      </c>
      <c r="U552" s="3">
        <f t="shared" si="100"/>
        <v>5</v>
      </c>
      <c r="V552" s="10">
        <v>5</v>
      </c>
      <c r="W552" s="10">
        <v>36</v>
      </c>
      <c r="X552" s="11">
        <f t="shared" si="95"/>
        <v>900</v>
      </c>
      <c r="Z552" s="12">
        <v>13</v>
      </c>
      <c r="AA552" s="13">
        <f t="shared" si="96"/>
        <v>325</v>
      </c>
      <c r="AB552" s="9">
        <f t="shared" si="97"/>
        <v>1.0522222221999999</v>
      </c>
      <c r="AC552" s="9">
        <f t="shared" si="93"/>
        <v>1.07</v>
      </c>
      <c r="AD552" s="9">
        <f t="shared" si="98"/>
        <v>1.07</v>
      </c>
      <c r="AE552" s="3">
        <f t="shared" si="101"/>
        <v>5</v>
      </c>
      <c r="AH552" s="9"/>
      <c r="AI552" s="1"/>
      <c r="AJ552" s="1"/>
      <c r="AK552" s="3"/>
      <c r="AL552" s="3"/>
      <c r="AM552" s="3"/>
      <c r="AQ552" s="3"/>
      <c r="AR552" s="3"/>
      <c r="AS552" s="3"/>
      <c r="AV552" s="3"/>
      <c r="AW552" s="3"/>
    </row>
    <row r="553" spans="1:49" x14ac:dyDescent="0.2">
      <c r="A553">
        <v>1172</v>
      </c>
      <c r="B553" t="s">
        <v>840</v>
      </c>
      <c r="C553" t="s">
        <v>26</v>
      </c>
      <c r="D553" s="7">
        <v>40206</v>
      </c>
      <c r="E553" t="s">
        <v>264</v>
      </c>
      <c r="F553" t="s">
        <v>23</v>
      </c>
      <c r="G553" t="s">
        <v>787</v>
      </c>
      <c r="H553" t="s">
        <v>834</v>
      </c>
      <c r="I553" t="s">
        <v>24</v>
      </c>
      <c r="J553" t="s">
        <v>118</v>
      </c>
      <c r="K553" t="s">
        <v>736</v>
      </c>
      <c r="L553">
        <v>0</v>
      </c>
      <c r="M553">
        <v>5</v>
      </c>
      <c r="N553">
        <v>1171</v>
      </c>
      <c r="O553" s="8">
        <f>VLOOKUP(N553,[1]Dettaglio!$B$9:$F$4144,5,FALSE)</f>
        <v>20784.8</v>
      </c>
      <c r="P553" s="19"/>
      <c r="Q553" s="42"/>
      <c r="R553" s="1">
        <f t="shared" si="92"/>
        <v>1.03725</v>
      </c>
      <c r="S553" s="1">
        <f t="shared" si="94"/>
        <v>1.07</v>
      </c>
      <c r="T553" s="1">
        <f t="shared" si="99"/>
        <v>1.07</v>
      </c>
      <c r="U553" s="3">
        <f t="shared" si="100"/>
        <v>5</v>
      </c>
      <c r="V553" s="10">
        <v>5</v>
      </c>
      <c r="W553" s="10">
        <v>36</v>
      </c>
      <c r="X553" s="11">
        <f t="shared" si="95"/>
        <v>900</v>
      </c>
      <c r="Z553" s="12">
        <v>13</v>
      </c>
      <c r="AA553" s="13">
        <f t="shared" si="96"/>
        <v>325</v>
      </c>
      <c r="AB553" s="9">
        <f t="shared" si="97"/>
        <v>1.0522222221999999</v>
      </c>
      <c r="AC553" s="9">
        <f t="shared" si="93"/>
        <v>1.0522222221999999</v>
      </c>
      <c r="AD553" s="9">
        <f t="shared" si="98"/>
        <v>1.0522222221999999</v>
      </c>
      <c r="AE553" s="3">
        <f t="shared" si="101"/>
        <v>5</v>
      </c>
      <c r="AH553" s="9"/>
      <c r="AI553" s="1"/>
      <c r="AJ553" s="1"/>
      <c r="AK553" s="3"/>
      <c r="AL553" s="3"/>
      <c r="AM553" s="3"/>
      <c r="AQ553" s="3"/>
      <c r="AR553" s="3"/>
      <c r="AS553" s="3"/>
      <c r="AV553" s="3"/>
      <c r="AW553" s="3"/>
    </row>
    <row r="554" spans="1:49" x14ac:dyDescent="0.2">
      <c r="A554">
        <v>2103</v>
      </c>
      <c r="B554" t="s">
        <v>40</v>
      </c>
      <c r="C554" t="s">
        <v>203</v>
      </c>
      <c r="D554" s="7">
        <v>40336</v>
      </c>
      <c r="E554" t="s">
        <v>264</v>
      </c>
      <c r="F554" t="s">
        <v>23</v>
      </c>
      <c r="G554" t="s">
        <v>787</v>
      </c>
      <c r="H554" t="s">
        <v>834</v>
      </c>
      <c r="I554" t="s">
        <v>24</v>
      </c>
      <c r="J554" t="s">
        <v>118</v>
      </c>
      <c r="K554" t="s">
        <v>736</v>
      </c>
      <c r="L554">
        <v>0</v>
      </c>
      <c r="M554">
        <v>5</v>
      </c>
      <c r="N554">
        <v>2102</v>
      </c>
      <c r="O554" s="8">
        <f>VLOOKUP(N554,[1]Dettaglio!$B$9:$F$4144,5,FALSE)</f>
        <v>0</v>
      </c>
      <c r="P554" s="19"/>
      <c r="Q554" s="42"/>
      <c r="R554" s="1">
        <f t="shared" si="92"/>
        <v>1.03725</v>
      </c>
      <c r="S554" s="1">
        <f t="shared" si="94"/>
        <v>1.07</v>
      </c>
      <c r="T554" s="1">
        <f t="shared" si="99"/>
        <v>1.07</v>
      </c>
      <c r="U554" s="3">
        <f t="shared" si="100"/>
        <v>5</v>
      </c>
      <c r="V554" s="10">
        <v>5</v>
      </c>
      <c r="W554" s="10">
        <v>36</v>
      </c>
      <c r="X554" s="11">
        <f t="shared" si="95"/>
        <v>900</v>
      </c>
      <c r="Z554" s="12">
        <v>13</v>
      </c>
      <c r="AA554" s="13">
        <f t="shared" si="96"/>
        <v>325</v>
      </c>
      <c r="AB554" s="9">
        <f t="shared" si="97"/>
        <v>1.0522222221999999</v>
      </c>
      <c r="AC554" s="9">
        <f t="shared" si="93"/>
        <v>1.07</v>
      </c>
      <c r="AD554" s="9">
        <f t="shared" si="98"/>
        <v>1.07</v>
      </c>
      <c r="AE554" s="3">
        <f t="shared" si="101"/>
        <v>5</v>
      </c>
      <c r="AH554" s="9"/>
      <c r="AI554" s="1"/>
      <c r="AJ554" s="1"/>
      <c r="AK554" s="3"/>
      <c r="AL554" s="3"/>
      <c r="AM554" s="3"/>
      <c r="AQ554" s="3"/>
      <c r="AR554" s="3"/>
      <c r="AS554" s="3"/>
      <c r="AV554" s="3"/>
      <c r="AW554" s="3"/>
    </row>
    <row r="555" spans="1:49" x14ac:dyDescent="0.2">
      <c r="A555">
        <v>1214</v>
      </c>
      <c r="B555" t="s">
        <v>671</v>
      </c>
      <c r="C555" t="s">
        <v>231</v>
      </c>
      <c r="D555" s="7">
        <v>40350</v>
      </c>
      <c r="E555" t="s">
        <v>264</v>
      </c>
      <c r="F555" t="s">
        <v>23</v>
      </c>
      <c r="G555" t="s">
        <v>787</v>
      </c>
      <c r="H555" t="s">
        <v>834</v>
      </c>
      <c r="I555" t="s">
        <v>24</v>
      </c>
      <c r="J555" t="s">
        <v>118</v>
      </c>
      <c r="K555" t="s">
        <v>736</v>
      </c>
      <c r="L555">
        <v>0</v>
      </c>
      <c r="M555">
        <v>5</v>
      </c>
      <c r="N555">
        <v>1213</v>
      </c>
      <c r="O555" s="8">
        <f>VLOOKUP(N555,[1]Dettaglio!$B$9:$F$4144,5,FALSE)</f>
        <v>0</v>
      </c>
      <c r="P555" s="19"/>
      <c r="Q555" s="42"/>
      <c r="R555" s="1">
        <f t="shared" si="92"/>
        <v>1.03725</v>
      </c>
      <c r="S555" s="1">
        <f t="shared" si="94"/>
        <v>1.07</v>
      </c>
      <c r="T555" s="1">
        <f t="shared" si="99"/>
        <v>1.07</v>
      </c>
      <c r="U555" s="3">
        <f t="shared" si="100"/>
        <v>5</v>
      </c>
      <c r="V555" s="10">
        <v>5</v>
      </c>
      <c r="W555" s="10">
        <v>36</v>
      </c>
      <c r="X555" s="11">
        <f t="shared" si="95"/>
        <v>900</v>
      </c>
      <c r="Z555" s="12">
        <v>13</v>
      </c>
      <c r="AA555" s="13">
        <f t="shared" si="96"/>
        <v>325</v>
      </c>
      <c r="AB555" s="9">
        <f t="shared" si="97"/>
        <v>1.0522222221999999</v>
      </c>
      <c r="AC555" s="9">
        <f t="shared" si="93"/>
        <v>1.07</v>
      </c>
      <c r="AD555" s="9">
        <f t="shared" si="98"/>
        <v>1.07</v>
      </c>
      <c r="AE555" s="3">
        <f t="shared" si="101"/>
        <v>5</v>
      </c>
      <c r="AH555" s="9"/>
      <c r="AI555" s="1"/>
      <c r="AJ555" s="1"/>
      <c r="AK555" s="3"/>
      <c r="AL555" s="3"/>
      <c r="AM555" s="3"/>
      <c r="AQ555" s="3"/>
      <c r="AR555" s="3"/>
      <c r="AS555" s="3"/>
      <c r="AV555" s="3"/>
      <c r="AW555" s="3"/>
    </row>
    <row r="556" spans="1:49" x14ac:dyDescent="0.2">
      <c r="A556">
        <v>2109</v>
      </c>
      <c r="B556" t="s">
        <v>841</v>
      </c>
      <c r="C556" t="s">
        <v>95</v>
      </c>
      <c r="D556" s="7">
        <v>40358</v>
      </c>
      <c r="E556" t="s">
        <v>264</v>
      </c>
      <c r="F556" t="s">
        <v>23</v>
      </c>
      <c r="G556" t="s">
        <v>787</v>
      </c>
      <c r="H556" t="s">
        <v>834</v>
      </c>
      <c r="I556" t="s">
        <v>24</v>
      </c>
      <c r="J556" t="s">
        <v>842</v>
      </c>
      <c r="K556" t="s">
        <v>842</v>
      </c>
      <c r="L556">
        <v>0</v>
      </c>
      <c r="M556">
        <v>2.97</v>
      </c>
      <c r="N556">
        <v>2108</v>
      </c>
      <c r="O556" s="8">
        <f>VLOOKUP(N556,[1]Dettaglio!$B$9:$F$4144,5,FALSE)</f>
        <v>23032.31</v>
      </c>
      <c r="P556" s="19"/>
      <c r="Q556" s="42"/>
      <c r="R556" s="1">
        <f t="shared" si="92"/>
        <v>1.03725</v>
      </c>
      <c r="S556" s="1">
        <f t="shared" si="94"/>
        <v>1.07</v>
      </c>
      <c r="T556" s="1">
        <f t="shared" si="99"/>
        <v>1.07</v>
      </c>
      <c r="U556" s="3">
        <f t="shared" si="100"/>
        <v>5</v>
      </c>
      <c r="V556" s="10">
        <v>5</v>
      </c>
      <c r="W556" s="10">
        <v>36</v>
      </c>
      <c r="X556" s="11">
        <f t="shared" si="95"/>
        <v>900</v>
      </c>
      <c r="Z556" s="12">
        <v>13</v>
      </c>
      <c r="AA556" s="13">
        <f t="shared" si="96"/>
        <v>325</v>
      </c>
      <c r="AB556" s="9">
        <f t="shared" si="97"/>
        <v>1.0522222221999999</v>
      </c>
      <c r="AC556" s="9">
        <f t="shared" si="93"/>
        <v>1.0522222221999999</v>
      </c>
      <c r="AD556" s="9">
        <f t="shared" si="98"/>
        <v>1.0522222221999999</v>
      </c>
      <c r="AE556" s="3">
        <f t="shared" si="101"/>
        <v>5</v>
      </c>
      <c r="AH556" s="9"/>
      <c r="AI556" s="1"/>
      <c r="AJ556" s="1"/>
      <c r="AK556" s="3"/>
      <c r="AL556" s="3"/>
      <c r="AM556" s="3"/>
      <c r="AQ556" s="3"/>
      <c r="AR556" s="3"/>
      <c r="AS556" s="3"/>
      <c r="AV556" s="3"/>
      <c r="AW556" s="3"/>
    </row>
    <row r="557" spans="1:49" x14ac:dyDescent="0.2">
      <c r="A557">
        <v>2111</v>
      </c>
      <c r="B557" t="s">
        <v>217</v>
      </c>
      <c r="C557" t="s">
        <v>363</v>
      </c>
      <c r="D557" s="7">
        <v>40379</v>
      </c>
      <c r="E557" t="s">
        <v>264</v>
      </c>
      <c r="F557" t="s">
        <v>23</v>
      </c>
      <c r="G557" t="s">
        <v>787</v>
      </c>
      <c r="H557" t="s">
        <v>834</v>
      </c>
      <c r="I557" t="s">
        <v>24</v>
      </c>
      <c r="J557" t="s">
        <v>843</v>
      </c>
      <c r="K557" t="s">
        <v>843</v>
      </c>
      <c r="L557">
        <v>0</v>
      </c>
      <c r="M557">
        <v>2.13</v>
      </c>
      <c r="N557">
        <v>2110</v>
      </c>
      <c r="O557" s="8">
        <f>VLOOKUP(N557,[1]Dettaglio!$B$9:$F$4144,5,FALSE)</f>
        <v>17364.22</v>
      </c>
      <c r="P557" s="19"/>
      <c r="Q557" s="42"/>
      <c r="R557" s="1">
        <f t="shared" si="92"/>
        <v>1.03725</v>
      </c>
      <c r="S557" s="1">
        <f t="shared" si="94"/>
        <v>1.07</v>
      </c>
      <c r="T557" s="1">
        <f t="shared" si="99"/>
        <v>1.07</v>
      </c>
      <c r="U557" s="3">
        <f t="shared" si="100"/>
        <v>5</v>
      </c>
      <c r="V557" s="10">
        <v>5</v>
      </c>
      <c r="W557" s="10">
        <v>36</v>
      </c>
      <c r="X557" s="11">
        <f t="shared" si="95"/>
        <v>900</v>
      </c>
      <c r="Z557" s="12">
        <v>13</v>
      </c>
      <c r="AA557" s="13">
        <f t="shared" si="96"/>
        <v>325</v>
      </c>
      <c r="AB557" s="9">
        <f t="shared" si="97"/>
        <v>1.0522222221999999</v>
      </c>
      <c r="AC557" s="9">
        <f t="shared" si="93"/>
        <v>1.0522222221999999</v>
      </c>
      <c r="AD557" s="9">
        <f t="shared" si="98"/>
        <v>1.0522222221999999</v>
      </c>
      <c r="AE557" s="3">
        <f t="shared" si="101"/>
        <v>5</v>
      </c>
      <c r="AH557" s="9"/>
      <c r="AI557" s="1"/>
      <c r="AJ557" s="1"/>
      <c r="AK557" s="3"/>
      <c r="AL557" s="3"/>
      <c r="AM557" s="3"/>
      <c r="AQ557" s="3"/>
      <c r="AR557" s="3"/>
      <c r="AS557" s="3"/>
      <c r="AV557" s="3"/>
      <c r="AW557" s="3"/>
    </row>
    <row r="558" spans="1:49" x14ac:dyDescent="0.2">
      <c r="A558">
        <v>2117</v>
      </c>
      <c r="B558" t="s">
        <v>817</v>
      </c>
      <c r="C558" t="s">
        <v>844</v>
      </c>
      <c r="D558" s="7">
        <v>40355</v>
      </c>
      <c r="E558" t="s">
        <v>264</v>
      </c>
      <c r="F558" t="s">
        <v>23</v>
      </c>
      <c r="G558" t="s">
        <v>787</v>
      </c>
      <c r="H558" t="s">
        <v>834</v>
      </c>
      <c r="I558" t="s">
        <v>24</v>
      </c>
      <c r="J558" t="s">
        <v>818</v>
      </c>
      <c r="K558" t="s">
        <v>818</v>
      </c>
      <c r="L558">
        <v>1.74</v>
      </c>
      <c r="M558">
        <v>0</v>
      </c>
      <c r="N558">
        <v>2116</v>
      </c>
      <c r="O558" s="8">
        <f>VLOOKUP(N558,[1]Dettaglio!$B$9:$F$4144,5,FALSE)</f>
        <v>13848.57</v>
      </c>
      <c r="P558" s="19"/>
      <c r="Q558" s="42"/>
      <c r="R558" s="1">
        <f t="shared" si="92"/>
        <v>1.03725</v>
      </c>
      <c r="S558" s="1">
        <f t="shared" si="94"/>
        <v>1.07</v>
      </c>
      <c r="T558" s="1">
        <f t="shared" si="99"/>
        <v>1.07</v>
      </c>
      <c r="U558" s="3">
        <f t="shared" si="100"/>
        <v>5</v>
      </c>
      <c r="V558" s="10">
        <v>5</v>
      </c>
      <c r="W558" s="10">
        <v>36</v>
      </c>
      <c r="X558" s="11">
        <f t="shared" si="95"/>
        <v>900</v>
      </c>
      <c r="Z558" s="12">
        <v>13</v>
      </c>
      <c r="AA558" s="13">
        <f t="shared" si="96"/>
        <v>325</v>
      </c>
      <c r="AB558" s="9">
        <f t="shared" si="97"/>
        <v>1.0522222221999999</v>
      </c>
      <c r="AC558" s="9">
        <f t="shared" si="93"/>
        <v>1.0522222221999999</v>
      </c>
      <c r="AD558" s="9">
        <f t="shared" si="98"/>
        <v>1.0522222221999999</v>
      </c>
      <c r="AE558" s="3">
        <f t="shared" si="101"/>
        <v>5</v>
      </c>
      <c r="AH558" s="9"/>
      <c r="AI558" s="1"/>
      <c r="AJ558" s="1"/>
      <c r="AK558" s="3"/>
      <c r="AL558" s="3"/>
      <c r="AM558" s="3"/>
      <c r="AQ558" s="3"/>
      <c r="AR558" s="3"/>
      <c r="AS558" s="3"/>
      <c r="AV558" s="3"/>
      <c r="AW558" s="3"/>
    </row>
    <row r="559" spans="1:49" x14ac:dyDescent="0.2">
      <c r="A559">
        <v>2118</v>
      </c>
      <c r="B559" t="s">
        <v>719</v>
      </c>
      <c r="C559" t="s">
        <v>544</v>
      </c>
      <c r="D559" s="7">
        <v>40316</v>
      </c>
      <c r="E559" t="s">
        <v>264</v>
      </c>
      <c r="F559" t="s">
        <v>23</v>
      </c>
      <c r="G559" t="s">
        <v>787</v>
      </c>
      <c r="H559" t="s">
        <v>834</v>
      </c>
      <c r="I559" t="s">
        <v>24</v>
      </c>
      <c r="J559" t="s">
        <v>139</v>
      </c>
      <c r="K559" t="s">
        <v>749</v>
      </c>
      <c r="L559">
        <v>0</v>
      </c>
      <c r="M559">
        <v>1.07</v>
      </c>
      <c r="N559">
        <v>1733</v>
      </c>
      <c r="O559" s="8">
        <f>VLOOKUP(N559,[1]Dettaglio!$B$9:$F$4144,5,FALSE)</f>
        <v>2663.87</v>
      </c>
      <c r="P559" s="19"/>
      <c r="Q559" s="42"/>
      <c r="R559" s="1">
        <f t="shared" si="92"/>
        <v>1.03725</v>
      </c>
      <c r="S559" s="1">
        <f t="shared" si="94"/>
        <v>1.07</v>
      </c>
      <c r="T559" s="1">
        <f t="shared" si="99"/>
        <v>1.07</v>
      </c>
      <c r="U559" s="3">
        <f t="shared" si="100"/>
        <v>5</v>
      </c>
      <c r="V559" s="10">
        <v>5</v>
      </c>
      <c r="W559" s="10">
        <v>36</v>
      </c>
      <c r="X559" s="11">
        <f t="shared" si="95"/>
        <v>900</v>
      </c>
      <c r="Z559" s="12">
        <v>13</v>
      </c>
      <c r="AA559" s="13">
        <f t="shared" si="96"/>
        <v>325</v>
      </c>
      <c r="AB559" s="9">
        <f t="shared" si="97"/>
        <v>1.0522222221999999</v>
      </c>
      <c r="AC559" s="9">
        <f t="shared" si="93"/>
        <v>1.07</v>
      </c>
      <c r="AD559" s="9">
        <f t="shared" si="98"/>
        <v>1.07</v>
      </c>
      <c r="AE559" s="3">
        <f t="shared" si="101"/>
        <v>5</v>
      </c>
      <c r="AH559" s="9"/>
      <c r="AI559" s="1"/>
      <c r="AJ559" s="1"/>
      <c r="AK559" s="3"/>
      <c r="AL559" s="3"/>
      <c r="AM559" s="3"/>
      <c r="AQ559" s="3"/>
      <c r="AR559" s="3"/>
      <c r="AS559" s="3"/>
      <c r="AV559" s="3"/>
      <c r="AW559" s="3"/>
    </row>
    <row r="560" spans="1:49" x14ac:dyDescent="0.2">
      <c r="A560">
        <v>2016</v>
      </c>
      <c r="B560" t="s">
        <v>274</v>
      </c>
      <c r="C560" t="s">
        <v>845</v>
      </c>
      <c r="D560" s="7">
        <v>40271</v>
      </c>
      <c r="E560" t="s">
        <v>264</v>
      </c>
      <c r="F560" t="s">
        <v>23</v>
      </c>
      <c r="G560" t="s">
        <v>787</v>
      </c>
      <c r="H560" t="s">
        <v>834</v>
      </c>
      <c r="I560" t="s">
        <v>24</v>
      </c>
      <c r="J560" t="s">
        <v>405</v>
      </c>
      <c r="K560" t="s">
        <v>405</v>
      </c>
      <c r="L560">
        <v>0</v>
      </c>
      <c r="M560">
        <v>2.1800000000000002</v>
      </c>
      <c r="N560">
        <v>2015</v>
      </c>
      <c r="O560" s="8">
        <f>VLOOKUP(N560,[1]Dettaglio!$B$9:$F$4144,5,FALSE)</f>
        <v>17699.849999999999</v>
      </c>
      <c r="P560" s="19"/>
      <c r="Q560" s="42"/>
      <c r="R560" s="1">
        <f t="shared" si="92"/>
        <v>1.03725</v>
      </c>
      <c r="S560" s="1">
        <f t="shared" si="94"/>
        <v>1.07</v>
      </c>
      <c r="T560" s="1">
        <f t="shared" si="99"/>
        <v>1.07</v>
      </c>
      <c r="U560" s="3">
        <f t="shared" si="100"/>
        <v>5</v>
      </c>
      <c r="V560" s="10">
        <v>5</v>
      </c>
      <c r="W560" s="10">
        <v>36</v>
      </c>
      <c r="X560" s="11">
        <f t="shared" si="95"/>
        <v>900</v>
      </c>
      <c r="Z560" s="12">
        <v>13</v>
      </c>
      <c r="AA560" s="13">
        <f t="shared" si="96"/>
        <v>325</v>
      </c>
      <c r="AB560" s="9">
        <f t="shared" si="97"/>
        <v>1.0522222221999999</v>
      </c>
      <c r="AC560" s="9">
        <f t="shared" si="93"/>
        <v>1.0522222221999999</v>
      </c>
      <c r="AD560" s="9">
        <f t="shared" si="98"/>
        <v>1.0522222221999999</v>
      </c>
      <c r="AE560" s="3">
        <f t="shared" si="101"/>
        <v>5</v>
      </c>
      <c r="AH560" s="9"/>
      <c r="AI560" s="1"/>
      <c r="AJ560" s="1"/>
      <c r="AK560" s="3"/>
      <c r="AL560" s="3"/>
      <c r="AM560" s="3"/>
      <c r="AQ560" s="3"/>
      <c r="AR560" s="3"/>
      <c r="AS560" s="3"/>
      <c r="AV560" s="3"/>
      <c r="AW560" s="3"/>
    </row>
    <row r="561" spans="1:49" x14ac:dyDescent="0.2">
      <c r="A561">
        <v>2126</v>
      </c>
      <c r="B561" t="s">
        <v>846</v>
      </c>
      <c r="C561" t="s">
        <v>45</v>
      </c>
      <c r="D561" s="7">
        <v>40386</v>
      </c>
      <c r="E561" t="s">
        <v>264</v>
      </c>
      <c r="F561" t="s">
        <v>23</v>
      </c>
      <c r="G561" t="s">
        <v>787</v>
      </c>
      <c r="H561" t="s">
        <v>834</v>
      </c>
      <c r="I561" t="s">
        <v>24</v>
      </c>
      <c r="J561" t="s">
        <v>118</v>
      </c>
      <c r="K561" t="s">
        <v>736</v>
      </c>
      <c r="L561">
        <v>0</v>
      </c>
      <c r="M561">
        <v>5</v>
      </c>
      <c r="N561">
        <v>2125</v>
      </c>
      <c r="O561" s="8">
        <f>VLOOKUP(N561,[1]Dettaglio!$B$9:$F$4144,5,FALSE)</f>
        <v>27371.21</v>
      </c>
      <c r="P561" s="19"/>
      <c r="Q561" s="42"/>
      <c r="R561" s="1">
        <f t="shared" si="92"/>
        <v>1.03725</v>
      </c>
      <c r="S561" s="1">
        <f t="shared" si="94"/>
        <v>1.07</v>
      </c>
      <c r="T561" s="1">
        <f t="shared" si="99"/>
        <v>1.07</v>
      </c>
      <c r="U561" s="3">
        <f t="shared" si="100"/>
        <v>5</v>
      </c>
      <c r="V561" s="10">
        <v>5</v>
      </c>
      <c r="W561" s="10">
        <v>36</v>
      </c>
      <c r="X561" s="11">
        <f t="shared" si="95"/>
        <v>900</v>
      </c>
      <c r="Z561" s="12">
        <v>13</v>
      </c>
      <c r="AA561" s="13">
        <f t="shared" si="96"/>
        <v>325</v>
      </c>
      <c r="AB561" s="9">
        <f t="shared" si="97"/>
        <v>1.0522222221999999</v>
      </c>
      <c r="AC561" s="9">
        <f t="shared" si="93"/>
        <v>1.0522222221999999</v>
      </c>
      <c r="AD561" s="9">
        <f t="shared" si="98"/>
        <v>1.0522222221999999</v>
      </c>
      <c r="AE561" s="3">
        <f t="shared" si="101"/>
        <v>5</v>
      </c>
      <c r="AH561" s="9"/>
      <c r="AI561" s="1"/>
      <c r="AJ561" s="1"/>
      <c r="AK561" s="3"/>
      <c r="AL561" s="3"/>
      <c r="AM561" s="3"/>
      <c r="AQ561" s="3"/>
      <c r="AR561" s="3"/>
      <c r="AS561" s="3"/>
      <c r="AV561" s="3"/>
      <c r="AW561" s="3"/>
    </row>
    <row r="562" spans="1:49" x14ac:dyDescent="0.2">
      <c r="A562">
        <v>1188</v>
      </c>
      <c r="B562" t="s">
        <v>488</v>
      </c>
      <c r="C562" t="s">
        <v>81</v>
      </c>
      <c r="D562" s="7">
        <v>40316</v>
      </c>
      <c r="E562" t="s">
        <v>264</v>
      </c>
      <c r="F562" t="s">
        <v>23</v>
      </c>
      <c r="G562" t="s">
        <v>787</v>
      </c>
      <c r="H562" t="s">
        <v>834</v>
      </c>
      <c r="I562" t="s">
        <v>24</v>
      </c>
      <c r="J562" t="s">
        <v>118</v>
      </c>
      <c r="K562" t="s">
        <v>736</v>
      </c>
      <c r="L562">
        <v>0</v>
      </c>
      <c r="M562">
        <v>5</v>
      </c>
      <c r="N562">
        <v>1187</v>
      </c>
      <c r="O562" s="8">
        <f>VLOOKUP(N562,[1]Dettaglio!$B$9:$F$4144,5,FALSE)</f>
        <v>0</v>
      </c>
      <c r="P562" s="19"/>
      <c r="Q562" s="42"/>
      <c r="R562" s="1">
        <f t="shared" si="92"/>
        <v>1.03725</v>
      </c>
      <c r="S562" s="1">
        <f t="shared" si="94"/>
        <v>1.07</v>
      </c>
      <c r="T562" s="1">
        <f t="shared" si="99"/>
        <v>1.07</v>
      </c>
      <c r="U562" s="3">
        <f t="shared" si="100"/>
        <v>5</v>
      </c>
      <c r="V562" s="10">
        <v>5</v>
      </c>
      <c r="W562" s="10">
        <v>36</v>
      </c>
      <c r="X562" s="11">
        <f t="shared" si="95"/>
        <v>900</v>
      </c>
      <c r="Z562" s="12">
        <v>13</v>
      </c>
      <c r="AA562" s="13">
        <f t="shared" si="96"/>
        <v>325</v>
      </c>
      <c r="AB562" s="9">
        <f t="shared" si="97"/>
        <v>1.0522222221999999</v>
      </c>
      <c r="AC562" s="9">
        <f t="shared" si="93"/>
        <v>1.07</v>
      </c>
      <c r="AD562" s="9">
        <f t="shared" si="98"/>
        <v>1.07</v>
      </c>
      <c r="AE562" s="3">
        <f t="shared" si="101"/>
        <v>5</v>
      </c>
      <c r="AH562" s="9"/>
      <c r="AI562" s="1"/>
      <c r="AJ562" s="1"/>
      <c r="AK562" s="3"/>
      <c r="AL562" s="3"/>
      <c r="AM562" s="3"/>
      <c r="AQ562" s="3"/>
      <c r="AR562" s="3"/>
      <c r="AS562" s="3"/>
      <c r="AV562" s="3"/>
      <c r="AW562" s="3"/>
    </row>
    <row r="563" spans="1:49" x14ac:dyDescent="0.2">
      <c r="A563">
        <v>1151</v>
      </c>
      <c r="B563" t="s">
        <v>847</v>
      </c>
      <c r="C563" t="s">
        <v>149</v>
      </c>
      <c r="D563" s="7">
        <v>40370</v>
      </c>
      <c r="E563" t="s">
        <v>264</v>
      </c>
      <c r="F563" t="s">
        <v>23</v>
      </c>
      <c r="G563" t="s">
        <v>787</v>
      </c>
      <c r="H563" t="s">
        <v>834</v>
      </c>
      <c r="I563" t="s">
        <v>24</v>
      </c>
      <c r="J563" t="s">
        <v>118</v>
      </c>
      <c r="K563" t="s">
        <v>736</v>
      </c>
      <c r="L563">
        <v>0</v>
      </c>
      <c r="M563">
        <v>5</v>
      </c>
      <c r="N563">
        <v>3775</v>
      </c>
      <c r="O563" s="8">
        <f>VLOOKUP(N563,[1]Dettaglio!$B$9:$F$4144,5,FALSE)</f>
        <v>11184.9</v>
      </c>
      <c r="P563" s="19"/>
      <c r="Q563" s="42"/>
      <c r="R563" s="1">
        <f t="shared" si="92"/>
        <v>1.03725</v>
      </c>
      <c r="S563" s="1">
        <f t="shared" si="94"/>
        <v>1.07</v>
      </c>
      <c r="T563" s="1">
        <f t="shared" si="99"/>
        <v>1.07</v>
      </c>
      <c r="U563" s="3">
        <f t="shared" si="100"/>
        <v>5</v>
      </c>
      <c r="V563" s="10">
        <v>5</v>
      </c>
      <c r="W563" s="10">
        <v>36</v>
      </c>
      <c r="X563" s="11">
        <f t="shared" si="95"/>
        <v>900</v>
      </c>
      <c r="Z563" s="12">
        <v>13</v>
      </c>
      <c r="AA563" s="13">
        <f t="shared" si="96"/>
        <v>325</v>
      </c>
      <c r="AB563" s="9">
        <f t="shared" si="97"/>
        <v>1.0522222221999999</v>
      </c>
      <c r="AC563" s="9">
        <f t="shared" si="93"/>
        <v>1.0522222221999999</v>
      </c>
      <c r="AD563" s="9">
        <f t="shared" si="98"/>
        <v>1.0522222221999999</v>
      </c>
      <c r="AE563" s="3">
        <f t="shared" si="101"/>
        <v>5</v>
      </c>
      <c r="AH563" s="9"/>
      <c r="AI563" s="1"/>
      <c r="AJ563" s="1"/>
      <c r="AK563" s="3"/>
      <c r="AL563" s="3"/>
      <c r="AM563" s="3"/>
      <c r="AQ563" s="3"/>
      <c r="AR563" s="3"/>
      <c r="AS563" s="3"/>
      <c r="AV563" s="3"/>
      <c r="AW563" s="3"/>
    </row>
    <row r="564" spans="1:49" x14ac:dyDescent="0.2">
      <c r="A564">
        <v>2173</v>
      </c>
      <c r="B564" t="s">
        <v>796</v>
      </c>
      <c r="C564" t="s">
        <v>848</v>
      </c>
      <c r="D564" s="7">
        <v>40182</v>
      </c>
      <c r="E564" t="s">
        <v>264</v>
      </c>
      <c r="F564" t="s">
        <v>23</v>
      </c>
      <c r="G564" t="s">
        <v>787</v>
      </c>
      <c r="H564" t="s">
        <v>834</v>
      </c>
      <c r="I564" t="s">
        <v>24</v>
      </c>
      <c r="J564" t="s">
        <v>139</v>
      </c>
      <c r="K564" t="s">
        <v>749</v>
      </c>
      <c r="L564">
        <v>0</v>
      </c>
      <c r="M564">
        <v>1.07</v>
      </c>
      <c r="N564">
        <v>2172</v>
      </c>
      <c r="O564" s="8">
        <f>VLOOKUP(N564,[1]Dettaglio!$B$9:$F$4144,5,FALSE)</f>
        <v>576.86</v>
      </c>
      <c r="P564" s="19"/>
      <c r="Q564" s="42"/>
      <c r="R564" s="1">
        <f t="shared" si="92"/>
        <v>1.03725</v>
      </c>
      <c r="S564" s="1">
        <f t="shared" si="94"/>
        <v>1.07</v>
      </c>
      <c r="T564" s="1">
        <f t="shared" si="99"/>
        <v>1.07</v>
      </c>
      <c r="U564" s="3">
        <f t="shared" si="100"/>
        <v>5</v>
      </c>
      <c r="V564" s="10">
        <v>5</v>
      </c>
      <c r="W564" s="10">
        <v>36</v>
      </c>
      <c r="X564" s="11">
        <f t="shared" si="95"/>
        <v>900</v>
      </c>
      <c r="Z564" s="12">
        <v>13</v>
      </c>
      <c r="AA564" s="13">
        <f t="shared" si="96"/>
        <v>325</v>
      </c>
      <c r="AB564" s="9">
        <f t="shared" si="97"/>
        <v>1.0522222221999999</v>
      </c>
      <c r="AC564" s="9">
        <f t="shared" si="93"/>
        <v>1.07</v>
      </c>
      <c r="AD564" s="9">
        <f t="shared" si="98"/>
        <v>1.07</v>
      </c>
      <c r="AE564" s="3">
        <f t="shared" si="101"/>
        <v>5</v>
      </c>
      <c r="AH564" s="9"/>
      <c r="AI564" s="1"/>
      <c r="AJ564" s="1"/>
      <c r="AK564" s="3"/>
      <c r="AL564" s="3"/>
      <c r="AM564" s="3"/>
      <c r="AQ564" s="3"/>
      <c r="AR564" s="3"/>
      <c r="AS564" s="3"/>
      <c r="AV564" s="3"/>
      <c r="AW564" s="3"/>
    </row>
    <row r="565" spans="1:49" x14ac:dyDescent="0.2">
      <c r="A565">
        <v>2135</v>
      </c>
      <c r="B565" t="s">
        <v>849</v>
      </c>
      <c r="C565" t="s">
        <v>26</v>
      </c>
      <c r="D565" s="7">
        <v>40348</v>
      </c>
      <c r="E565" t="s">
        <v>264</v>
      </c>
      <c r="F565" t="s">
        <v>23</v>
      </c>
      <c r="G565" t="s">
        <v>787</v>
      </c>
      <c r="H565" t="s">
        <v>834</v>
      </c>
      <c r="I565" t="s">
        <v>24</v>
      </c>
      <c r="J565" t="s">
        <v>850</v>
      </c>
      <c r="K565" t="s">
        <v>850</v>
      </c>
      <c r="L565">
        <v>0</v>
      </c>
      <c r="M565">
        <v>2.42</v>
      </c>
      <c r="N565">
        <v>2134</v>
      </c>
      <c r="O565" s="8">
        <f>VLOOKUP(N565,[1]Dettaglio!$B$9:$F$4144,5,FALSE)</f>
        <v>19471.37</v>
      </c>
      <c r="P565" s="19"/>
      <c r="Q565" s="42"/>
      <c r="R565" s="1">
        <f t="shared" si="92"/>
        <v>1.03725</v>
      </c>
      <c r="S565" s="1">
        <f t="shared" si="94"/>
        <v>1.07</v>
      </c>
      <c r="T565" s="1">
        <f t="shared" si="99"/>
        <v>1.07</v>
      </c>
      <c r="U565" s="3">
        <f t="shared" si="100"/>
        <v>5</v>
      </c>
      <c r="V565" s="10">
        <v>5</v>
      </c>
      <c r="W565" s="10">
        <v>36</v>
      </c>
      <c r="X565" s="11">
        <f t="shared" si="95"/>
        <v>900</v>
      </c>
      <c r="Z565" s="12">
        <v>13</v>
      </c>
      <c r="AA565" s="13">
        <f t="shared" si="96"/>
        <v>325</v>
      </c>
      <c r="AB565" s="9">
        <f t="shared" si="97"/>
        <v>1.0522222221999999</v>
      </c>
      <c r="AC565" s="9">
        <f t="shared" si="93"/>
        <v>1.0522222221999999</v>
      </c>
      <c r="AD565" s="9">
        <f t="shared" si="98"/>
        <v>1.0522222221999999</v>
      </c>
      <c r="AE565" s="3">
        <f t="shared" si="101"/>
        <v>5</v>
      </c>
      <c r="AH565" s="9"/>
      <c r="AI565" s="1"/>
      <c r="AJ565" s="1"/>
      <c r="AK565" s="3"/>
      <c r="AL565" s="3"/>
      <c r="AM565" s="3"/>
      <c r="AQ565" s="3"/>
      <c r="AR565" s="3"/>
      <c r="AS565" s="3"/>
      <c r="AV565" s="3"/>
      <c r="AW565" s="3"/>
    </row>
    <row r="566" spans="1:49" x14ac:dyDescent="0.2">
      <c r="A566">
        <v>2138</v>
      </c>
      <c r="B566" t="s">
        <v>851</v>
      </c>
      <c r="C566" t="s">
        <v>852</v>
      </c>
      <c r="D566" s="7">
        <v>40277</v>
      </c>
      <c r="E566" t="s">
        <v>264</v>
      </c>
      <c r="F566" t="s">
        <v>23</v>
      </c>
      <c r="G566" t="s">
        <v>787</v>
      </c>
      <c r="H566" t="s">
        <v>834</v>
      </c>
      <c r="I566" t="s">
        <v>24</v>
      </c>
      <c r="J566" t="s">
        <v>139</v>
      </c>
      <c r="K566" t="s">
        <v>749</v>
      </c>
      <c r="L566">
        <v>0</v>
      </c>
      <c r="M566">
        <v>1.07</v>
      </c>
      <c r="N566">
        <v>2137</v>
      </c>
      <c r="O566" s="8">
        <f>VLOOKUP(N566,[1]Dettaglio!$B$9:$F$4144,5,FALSE)</f>
        <v>640.25</v>
      </c>
      <c r="P566" s="19"/>
      <c r="Q566" s="42"/>
      <c r="R566" s="1">
        <f t="shared" si="92"/>
        <v>1.03725</v>
      </c>
      <c r="S566" s="1">
        <f t="shared" si="94"/>
        <v>1.07</v>
      </c>
      <c r="T566" s="1">
        <f t="shared" si="99"/>
        <v>1.07</v>
      </c>
      <c r="U566" s="3">
        <f t="shared" si="100"/>
        <v>5</v>
      </c>
      <c r="V566" s="10">
        <v>5</v>
      </c>
      <c r="W566" s="10">
        <v>36</v>
      </c>
      <c r="X566" s="11">
        <f t="shared" si="95"/>
        <v>900</v>
      </c>
      <c r="Z566" s="12">
        <v>13</v>
      </c>
      <c r="AA566" s="13">
        <f t="shared" si="96"/>
        <v>325</v>
      </c>
      <c r="AB566" s="9">
        <f t="shared" si="97"/>
        <v>1.0522222221999999</v>
      </c>
      <c r="AC566" s="9">
        <f t="shared" si="93"/>
        <v>1.07</v>
      </c>
      <c r="AD566" s="9">
        <f t="shared" si="98"/>
        <v>1.07</v>
      </c>
      <c r="AE566" s="3">
        <f t="shared" si="101"/>
        <v>5</v>
      </c>
      <c r="AH566" s="9"/>
      <c r="AI566" s="1"/>
      <c r="AJ566" s="1"/>
      <c r="AK566" s="3"/>
      <c r="AL566" s="3"/>
      <c r="AM566" s="3"/>
      <c r="AQ566" s="3"/>
      <c r="AR566" s="3"/>
      <c r="AS566" s="3"/>
      <c r="AV566" s="3"/>
      <c r="AW566" s="3"/>
    </row>
    <row r="567" spans="1:49" x14ac:dyDescent="0.2">
      <c r="A567">
        <v>2142</v>
      </c>
      <c r="B567" t="s">
        <v>59</v>
      </c>
      <c r="C567" t="s">
        <v>672</v>
      </c>
      <c r="D567" s="7">
        <v>40284</v>
      </c>
      <c r="E567" t="s">
        <v>264</v>
      </c>
      <c r="F567" t="s">
        <v>23</v>
      </c>
      <c r="G567" t="s">
        <v>787</v>
      </c>
      <c r="H567" t="s">
        <v>834</v>
      </c>
      <c r="I567" t="s">
        <v>24</v>
      </c>
      <c r="J567" t="s">
        <v>52</v>
      </c>
      <c r="K567" t="s">
        <v>52</v>
      </c>
      <c r="L567">
        <v>0</v>
      </c>
      <c r="M567">
        <v>2</v>
      </c>
      <c r="N567">
        <v>2141</v>
      </c>
      <c r="O567" s="8">
        <f>VLOOKUP(N567,[1]Dettaglio!$B$9:$F$4144,5,FALSE)</f>
        <v>16306.18</v>
      </c>
      <c r="P567" s="19"/>
      <c r="Q567" s="42"/>
      <c r="R567" s="1">
        <f t="shared" si="92"/>
        <v>1.03725</v>
      </c>
      <c r="S567" s="1">
        <f t="shared" si="94"/>
        <v>1.07</v>
      </c>
      <c r="T567" s="1">
        <f t="shared" si="99"/>
        <v>1.07</v>
      </c>
      <c r="U567" s="3">
        <f t="shared" si="100"/>
        <v>5</v>
      </c>
      <c r="V567" s="10">
        <v>5</v>
      </c>
      <c r="W567" s="10">
        <v>36</v>
      </c>
      <c r="X567" s="11">
        <f t="shared" si="95"/>
        <v>900</v>
      </c>
      <c r="Z567" s="12">
        <v>13</v>
      </c>
      <c r="AA567" s="13">
        <f t="shared" si="96"/>
        <v>325</v>
      </c>
      <c r="AB567" s="9">
        <f t="shared" si="97"/>
        <v>1.0522222221999999</v>
      </c>
      <c r="AC567" s="9">
        <f t="shared" si="93"/>
        <v>1.0522222221999999</v>
      </c>
      <c r="AD567" s="9">
        <f t="shared" si="98"/>
        <v>1.0522222221999999</v>
      </c>
      <c r="AE567" s="3">
        <f t="shared" si="101"/>
        <v>5</v>
      </c>
      <c r="AH567" s="9"/>
      <c r="AI567" s="1"/>
      <c r="AJ567" s="1"/>
      <c r="AK567" s="3"/>
      <c r="AL567" s="3"/>
      <c r="AM567" s="3"/>
      <c r="AQ567" s="3"/>
      <c r="AR567" s="3"/>
      <c r="AS567" s="3"/>
      <c r="AV567" s="3"/>
      <c r="AW567" s="3"/>
    </row>
    <row r="568" spans="1:49" x14ac:dyDescent="0.2">
      <c r="A568">
        <v>2055</v>
      </c>
      <c r="B568" t="s">
        <v>853</v>
      </c>
      <c r="C568" t="s">
        <v>363</v>
      </c>
      <c r="D568" s="7">
        <v>40340</v>
      </c>
      <c r="E568" t="s">
        <v>264</v>
      </c>
      <c r="F568" t="s">
        <v>23</v>
      </c>
      <c r="G568" t="s">
        <v>787</v>
      </c>
      <c r="H568" t="s">
        <v>834</v>
      </c>
      <c r="I568" t="s">
        <v>24</v>
      </c>
      <c r="J568" t="s">
        <v>118</v>
      </c>
      <c r="K568" t="s">
        <v>736</v>
      </c>
      <c r="L568">
        <v>0</v>
      </c>
      <c r="M568">
        <v>5</v>
      </c>
      <c r="N568">
        <v>1504</v>
      </c>
      <c r="O568" s="8">
        <f>VLOOKUP(N568,[1]Dettaglio!$B$9:$F$4144,5,FALSE)</f>
        <v>0</v>
      </c>
      <c r="P568" s="19"/>
      <c r="Q568" s="42"/>
      <c r="R568" s="1">
        <f t="shared" si="92"/>
        <v>1.03725</v>
      </c>
      <c r="S568" s="1">
        <f t="shared" si="94"/>
        <v>1.07</v>
      </c>
      <c r="T568" s="1">
        <f t="shared" si="99"/>
        <v>1.07</v>
      </c>
      <c r="U568" s="3">
        <f t="shared" si="100"/>
        <v>5</v>
      </c>
      <c r="V568" s="10">
        <v>5</v>
      </c>
      <c r="W568" s="10">
        <v>36</v>
      </c>
      <c r="X568" s="11">
        <f t="shared" si="95"/>
        <v>900</v>
      </c>
      <c r="Z568" s="12">
        <v>13</v>
      </c>
      <c r="AA568" s="13">
        <f t="shared" si="96"/>
        <v>325</v>
      </c>
      <c r="AB568" s="9">
        <f t="shared" si="97"/>
        <v>1.0522222221999999</v>
      </c>
      <c r="AC568" s="9">
        <f t="shared" si="93"/>
        <v>1.07</v>
      </c>
      <c r="AD568" s="9">
        <f t="shared" si="98"/>
        <v>1.07</v>
      </c>
      <c r="AE568" s="3">
        <f t="shared" si="101"/>
        <v>5</v>
      </c>
      <c r="AH568" s="9"/>
      <c r="AI568" s="1"/>
      <c r="AJ568" s="1"/>
      <c r="AK568" s="3"/>
      <c r="AL568" s="3"/>
      <c r="AM568" s="3"/>
      <c r="AQ568" s="3"/>
      <c r="AR568" s="3"/>
      <c r="AS568" s="3"/>
      <c r="AV568" s="3"/>
      <c r="AW568" s="3"/>
    </row>
    <row r="569" spans="1:49" x14ac:dyDescent="0.2">
      <c r="A569">
        <v>1155</v>
      </c>
      <c r="B569" t="s">
        <v>728</v>
      </c>
      <c r="C569" t="s">
        <v>39</v>
      </c>
      <c r="D569" s="7">
        <v>40406</v>
      </c>
      <c r="E569" t="s">
        <v>264</v>
      </c>
      <c r="F569" t="s">
        <v>23</v>
      </c>
      <c r="G569" t="s">
        <v>787</v>
      </c>
      <c r="H569" t="s">
        <v>834</v>
      </c>
      <c r="I569" t="s">
        <v>24</v>
      </c>
      <c r="J569" t="s">
        <v>118</v>
      </c>
      <c r="K569" t="s">
        <v>736</v>
      </c>
      <c r="L569">
        <v>0</v>
      </c>
      <c r="M569">
        <v>5</v>
      </c>
      <c r="N569">
        <v>1154</v>
      </c>
      <c r="O569" s="8">
        <f>VLOOKUP(N569,[1]Dettaglio!$B$9:$F$4144,5,FALSE)</f>
        <v>0</v>
      </c>
      <c r="P569" s="19"/>
      <c r="Q569" s="42"/>
      <c r="R569" s="1">
        <f t="shared" si="92"/>
        <v>1.03725</v>
      </c>
      <c r="S569" s="1">
        <f t="shared" si="94"/>
        <v>1.07</v>
      </c>
      <c r="T569" s="1">
        <f t="shared" si="99"/>
        <v>1.07</v>
      </c>
      <c r="U569" s="3">
        <f t="shared" si="100"/>
        <v>5</v>
      </c>
      <c r="V569" s="10">
        <v>5</v>
      </c>
      <c r="W569" s="10">
        <v>36</v>
      </c>
      <c r="X569" s="11">
        <f t="shared" si="95"/>
        <v>900</v>
      </c>
      <c r="Z569" s="12">
        <v>13</v>
      </c>
      <c r="AA569" s="13">
        <f t="shared" si="96"/>
        <v>325</v>
      </c>
      <c r="AB569" s="9">
        <f t="shared" si="97"/>
        <v>1.0522222221999999</v>
      </c>
      <c r="AC569" s="9">
        <f t="shared" si="93"/>
        <v>1.07</v>
      </c>
      <c r="AD569" s="9">
        <f t="shared" si="98"/>
        <v>1.07</v>
      </c>
      <c r="AE569" s="3">
        <f t="shared" si="101"/>
        <v>5</v>
      </c>
      <c r="AH569" s="9"/>
      <c r="AI569" s="1"/>
      <c r="AJ569" s="1"/>
      <c r="AK569" s="3"/>
      <c r="AL569" s="3"/>
      <c r="AM569" s="3"/>
      <c r="AQ569" s="3"/>
      <c r="AR569" s="3"/>
      <c r="AS569" s="3"/>
      <c r="AV569" s="3"/>
      <c r="AW569" s="3"/>
    </row>
    <row r="570" spans="1:49" x14ac:dyDescent="0.2">
      <c r="A570">
        <v>2148</v>
      </c>
      <c r="B570" t="s">
        <v>238</v>
      </c>
      <c r="C570" t="s">
        <v>93</v>
      </c>
      <c r="D570" s="7">
        <v>40276</v>
      </c>
      <c r="E570" t="s">
        <v>264</v>
      </c>
      <c r="F570" t="s">
        <v>23</v>
      </c>
      <c r="G570" t="s">
        <v>787</v>
      </c>
      <c r="H570" t="s">
        <v>834</v>
      </c>
      <c r="I570" t="s">
        <v>24</v>
      </c>
      <c r="J570" t="s">
        <v>591</v>
      </c>
      <c r="K570" t="s">
        <v>591</v>
      </c>
      <c r="L570">
        <v>0</v>
      </c>
      <c r="M570">
        <v>1.1599999999999999</v>
      </c>
      <c r="N570">
        <v>2147</v>
      </c>
      <c r="O570" s="8">
        <f>VLOOKUP(N570,[1]Dettaglio!$B$9:$F$4144,5,FALSE)</f>
        <v>5784.74</v>
      </c>
      <c r="P570" s="19"/>
      <c r="Q570" s="42"/>
      <c r="R570" s="1">
        <f t="shared" si="92"/>
        <v>1.03725</v>
      </c>
      <c r="S570" s="1">
        <f t="shared" si="94"/>
        <v>1.07</v>
      </c>
      <c r="T570" s="1">
        <f t="shared" si="99"/>
        <v>1.07</v>
      </c>
      <c r="U570" s="3">
        <f t="shared" si="100"/>
        <v>5</v>
      </c>
      <c r="V570" s="10">
        <v>5</v>
      </c>
      <c r="W570" s="10">
        <v>36</v>
      </c>
      <c r="X570" s="11">
        <f t="shared" si="95"/>
        <v>900</v>
      </c>
      <c r="Z570" s="12">
        <v>13</v>
      </c>
      <c r="AA570" s="13">
        <f t="shared" si="96"/>
        <v>325</v>
      </c>
      <c r="AB570" s="9">
        <f t="shared" si="97"/>
        <v>1.0522222221999999</v>
      </c>
      <c r="AC570" s="9">
        <f t="shared" si="93"/>
        <v>1.0522222221999999</v>
      </c>
      <c r="AD570" s="9">
        <f t="shared" si="98"/>
        <v>1.0522222221999999</v>
      </c>
      <c r="AE570" s="3">
        <f t="shared" si="101"/>
        <v>5</v>
      </c>
      <c r="AH570" s="9"/>
      <c r="AI570" s="1"/>
      <c r="AJ570" s="1"/>
      <c r="AK570" s="3"/>
      <c r="AL570" s="3"/>
      <c r="AM570" s="3"/>
      <c r="AQ570" s="3"/>
      <c r="AR570" s="3"/>
      <c r="AS570" s="3"/>
      <c r="AV570" s="3"/>
      <c r="AW570" s="3"/>
    </row>
    <row r="571" spans="1:49" x14ac:dyDescent="0.2">
      <c r="A571">
        <v>1222</v>
      </c>
      <c r="B571" t="s">
        <v>802</v>
      </c>
      <c r="C571" t="s">
        <v>260</v>
      </c>
      <c r="D571" s="7">
        <v>40180</v>
      </c>
      <c r="E571" t="s">
        <v>264</v>
      </c>
      <c r="F571" t="s">
        <v>23</v>
      </c>
      <c r="G571" t="s">
        <v>787</v>
      </c>
      <c r="H571" t="s">
        <v>834</v>
      </c>
      <c r="I571" t="s">
        <v>24</v>
      </c>
      <c r="J571" t="s">
        <v>366</v>
      </c>
      <c r="K571" t="s">
        <v>366</v>
      </c>
      <c r="L571">
        <v>0</v>
      </c>
      <c r="M571">
        <v>1.34</v>
      </c>
      <c r="N571">
        <v>1221</v>
      </c>
      <c r="O571" s="8">
        <f>VLOOKUP(N571,[1]Dettaglio!$B$9:$F$4144,5,FALSE)</f>
        <v>9129.98</v>
      </c>
      <c r="P571" s="19"/>
      <c r="Q571" s="42"/>
      <c r="R571" s="1">
        <f t="shared" si="92"/>
        <v>1.03725</v>
      </c>
      <c r="S571" s="1">
        <f t="shared" si="94"/>
        <v>1.07</v>
      </c>
      <c r="T571" s="1">
        <f t="shared" si="99"/>
        <v>1.07</v>
      </c>
      <c r="U571" s="3">
        <f t="shared" si="100"/>
        <v>5</v>
      </c>
      <c r="V571" s="10">
        <v>5</v>
      </c>
      <c r="W571" s="10">
        <v>36</v>
      </c>
      <c r="X571" s="11">
        <f t="shared" si="95"/>
        <v>900</v>
      </c>
      <c r="Z571" s="12">
        <v>13</v>
      </c>
      <c r="AA571" s="13">
        <f t="shared" si="96"/>
        <v>325</v>
      </c>
      <c r="AB571" s="9">
        <f t="shared" si="97"/>
        <v>1.0522222221999999</v>
      </c>
      <c r="AC571" s="9">
        <f t="shared" si="93"/>
        <v>1.0522222221999999</v>
      </c>
      <c r="AD571" s="9">
        <f t="shared" si="98"/>
        <v>1.0522222221999999</v>
      </c>
      <c r="AE571" s="3">
        <f t="shared" si="101"/>
        <v>5</v>
      </c>
      <c r="AH571" s="9"/>
      <c r="AI571" s="1"/>
      <c r="AJ571" s="1"/>
      <c r="AK571" s="3"/>
      <c r="AL571" s="3"/>
      <c r="AM571" s="3"/>
      <c r="AQ571" s="3"/>
      <c r="AR571" s="3"/>
      <c r="AS571" s="3"/>
      <c r="AV571" s="3"/>
      <c r="AW571" s="3"/>
    </row>
    <row r="572" spans="1:49" x14ac:dyDescent="0.2">
      <c r="A572">
        <v>1159</v>
      </c>
      <c r="B572" t="s">
        <v>854</v>
      </c>
      <c r="C572" t="s">
        <v>540</v>
      </c>
      <c r="D572" s="7">
        <v>40367</v>
      </c>
      <c r="E572" t="s">
        <v>264</v>
      </c>
      <c r="F572" t="s">
        <v>23</v>
      </c>
      <c r="G572" t="s">
        <v>787</v>
      </c>
      <c r="H572" t="s">
        <v>834</v>
      </c>
      <c r="I572" t="s">
        <v>24</v>
      </c>
      <c r="J572" t="s">
        <v>118</v>
      </c>
      <c r="K572" t="s">
        <v>736</v>
      </c>
      <c r="L572">
        <v>0</v>
      </c>
      <c r="M572">
        <v>5</v>
      </c>
      <c r="N572">
        <v>1158</v>
      </c>
      <c r="O572" s="8">
        <f>VLOOKUP(N572,[1]Dettaglio!$B$9:$F$4144,5,FALSE)</f>
        <v>0</v>
      </c>
      <c r="P572" s="19"/>
      <c r="Q572" s="42"/>
      <c r="R572" s="1">
        <f t="shared" si="92"/>
        <v>1.03725</v>
      </c>
      <c r="S572" s="1">
        <f t="shared" si="94"/>
        <v>1.07</v>
      </c>
      <c r="T572" s="1">
        <f t="shared" si="99"/>
        <v>1.07</v>
      </c>
      <c r="U572" s="3">
        <f t="shared" si="100"/>
        <v>5</v>
      </c>
      <c r="V572" s="10">
        <v>5</v>
      </c>
      <c r="W572" s="10">
        <v>36</v>
      </c>
      <c r="X572" s="11">
        <f t="shared" si="95"/>
        <v>900</v>
      </c>
      <c r="Z572" s="12">
        <v>13</v>
      </c>
      <c r="AA572" s="13">
        <f t="shared" si="96"/>
        <v>325</v>
      </c>
      <c r="AB572" s="9">
        <f t="shared" si="97"/>
        <v>1.0522222221999999</v>
      </c>
      <c r="AC572" s="9">
        <f t="shared" si="93"/>
        <v>1.07</v>
      </c>
      <c r="AD572" s="9">
        <f t="shared" si="98"/>
        <v>1.07</v>
      </c>
      <c r="AE572" s="3">
        <f t="shared" si="101"/>
        <v>5</v>
      </c>
      <c r="AH572" s="9"/>
      <c r="AI572" s="1"/>
      <c r="AJ572" s="1"/>
      <c r="AK572" s="3"/>
      <c r="AL572" s="3"/>
      <c r="AM572" s="3"/>
      <c r="AQ572" s="3"/>
      <c r="AR572" s="3"/>
      <c r="AS572" s="3"/>
      <c r="AV572" s="3"/>
      <c r="AW572" s="3"/>
    </row>
    <row r="573" spans="1:49" x14ac:dyDescent="0.2">
      <c r="A573">
        <v>2155</v>
      </c>
      <c r="B573" t="s">
        <v>106</v>
      </c>
      <c r="C573" t="s">
        <v>114</v>
      </c>
      <c r="D573" s="7">
        <v>40318</v>
      </c>
      <c r="E573" t="s">
        <v>264</v>
      </c>
      <c r="F573" t="s">
        <v>23</v>
      </c>
      <c r="G573" t="s">
        <v>787</v>
      </c>
      <c r="H573" t="s">
        <v>834</v>
      </c>
      <c r="I573" t="s">
        <v>24</v>
      </c>
      <c r="J573" t="s">
        <v>83</v>
      </c>
      <c r="K573" t="s">
        <v>83</v>
      </c>
      <c r="L573">
        <v>0</v>
      </c>
      <c r="M573">
        <v>1.37</v>
      </c>
      <c r="N573">
        <v>3641</v>
      </c>
      <c r="O573" s="8">
        <f>VLOOKUP(N573,[1]Dettaglio!$B$9:$F$4144,5,FALSE)</f>
        <v>9503.0400000000009</v>
      </c>
      <c r="P573" s="19"/>
      <c r="Q573" s="42"/>
      <c r="R573" s="1">
        <f t="shared" si="92"/>
        <v>1.03725</v>
      </c>
      <c r="S573" s="1">
        <f t="shared" si="94"/>
        <v>1.07</v>
      </c>
      <c r="T573" s="1">
        <f t="shared" si="99"/>
        <v>1.07</v>
      </c>
      <c r="U573" s="3">
        <f t="shared" si="100"/>
        <v>5</v>
      </c>
      <c r="V573" s="10">
        <v>5</v>
      </c>
      <c r="W573" s="10">
        <v>36</v>
      </c>
      <c r="X573" s="11">
        <f t="shared" si="95"/>
        <v>900</v>
      </c>
      <c r="Z573" s="12">
        <v>13</v>
      </c>
      <c r="AA573" s="13">
        <f t="shared" si="96"/>
        <v>325</v>
      </c>
      <c r="AB573" s="9">
        <f t="shared" si="97"/>
        <v>1.0522222221999999</v>
      </c>
      <c r="AC573" s="9">
        <f t="shared" si="93"/>
        <v>1.0522222221999999</v>
      </c>
      <c r="AD573" s="9">
        <f t="shared" si="98"/>
        <v>1.0522222221999999</v>
      </c>
      <c r="AE573" s="3">
        <f t="shared" si="101"/>
        <v>5</v>
      </c>
      <c r="AH573" s="9"/>
      <c r="AI573" s="1"/>
      <c r="AJ573" s="1"/>
      <c r="AK573" s="3"/>
      <c r="AL573" s="3"/>
      <c r="AM573" s="3"/>
      <c r="AQ573" s="3"/>
      <c r="AR573" s="3"/>
      <c r="AS573" s="3"/>
      <c r="AV573" s="3"/>
      <c r="AW573" s="3"/>
    </row>
    <row r="574" spans="1:49" x14ac:dyDescent="0.2">
      <c r="A574">
        <v>2162</v>
      </c>
      <c r="B574" t="s">
        <v>855</v>
      </c>
      <c r="C574" t="s">
        <v>363</v>
      </c>
      <c r="D574" s="7">
        <v>40279</v>
      </c>
      <c r="E574" t="s">
        <v>264</v>
      </c>
      <c r="F574" t="s">
        <v>23</v>
      </c>
      <c r="G574" t="s">
        <v>787</v>
      </c>
      <c r="H574" t="s">
        <v>834</v>
      </c>
      <c r="I574" t="s">
        <v>24</v>
      </c>
      <c r="J574" t="s">
        <v>118</v>
      </c>
      <c r="K574" t="s">
        <v>736</v>
      </c>
      <c r="L574">
        <v>0</v>
      </c>
      <c r="M574">
        <v>5</v>
      </c>
      <c r="N574">
        <v>2161</v>
      </c>
      <c r="O574" s="8">
        <f>VLOOKUP(N574,[1]Dettaglio!$B$9:$F$4144,5,FALSE)</f>
        <v>0</v>
      </c>
      <c r="P574" s="19"/>
      <c r="Q574" s="42"/>
      <c r="R574" s="1">
        <f t="shared" si="92"/>
        <v>1.03725</v>
      </c>
      <c r="S574" s="1">
        <f t="shared" si="94"/>
        <v>1.07</v>
      </c>
      <c r="T574" s="1">
        <f t="shared" si="99"/>
        <v>1.07</v>
      </c>
      <c r="U574" s="3">
        <f t="shared" si="100"/>
        <v>5</v>
      </c>
      <c r="V574" s="10">
        <v>5</v>
      </c>
      <c r="W574" s="10">
        <v>36</v>
      </c>
      <c r="X574" s="11">
        <f t="shared" si="95"/>
        <v>900</v>
      </c>
      <c r="Z574" s="12">
        <v>13</v>
      </c>
      <c r="AA574" s="13">
        <f t="shared" si="96"/>
        <v>325</v>
      </c>
      <c r="AB574" s="9">
        <f t="shared" si="97"/>
        <v>1.0522222221999999</v>
      </c>
      <c r="AC574" s="9">
        <f t="shared" si="93"/>
        <v>1.07</v>
      </c>
      <c r="AD574" s="9">
        <f t="shared" si="98"/>
        <v>1.07</v>
      </c>
      <c r="AE574" s="3">
        <f t="shared" si="101"/>
        <v>5</v>
      </c>
      <c r="AH574" s="9"/>
      <c r="AI574" s="1"/>
      <c r="AJ574" s="1"/>
      <c r="AK574" s="3"/>
      <c r="AL574" s="3"/>
      <c r="AM574" s="3"/>
      <c r="AQ574" s="3"/>
      <c r="AR574" s="3"/>
      <c r="AS574" s="3"/>
      <c r="AV574" s="3"/>
      <c r="AW574" s="3"/>
    </row>
    <row r="575" spans="1:49" x14ac:dyDescent="0.2">
      <c r="A575">
        <v>3767</v>
      </c>
      <c r="B575" t="s">
        <v>856</v>
      </c>
      <c r="C575" t="s">
        <v>857</v>
      </c>
      <c r="D575" s="7">
        <v>40768</v>
      </c>
      <c r="E575" t="s">
        <v>264</v>
      </c>
      <c r="F575" t="s">
        <v>23</v>
      </c>
      <c r="G575" t="s">
        <v>787</v>
      </c>
      <c r="H575" t="s">
        <v>858</v>
      </c>
      <c r="I575" t="s">
        <v>24</v>
      </c>
      <c r="J575" t="s">
        <v>58</v>
      </c>
      <c r="K575" t="s">
        <v>58</v>
      </c>
      <c r="L575">
        <v>0</v>
      </c>
      <c r="M575">
        <v>1.1000000000000001</v>
      </c>
      <c r="N575">
        <v>3766</v>
      </c>
      <c r="O575" s="8">
        <f>VLOOKUP(N575,[1]Dettaglio!$B$9:$F$4144,5,FALSE)</f>
        <v>4054.39</v>
      </c>
      <c r="P575" s="19"/>
      <c r="Q575" s="42"/>
      <c r="R575" s="1">
        <f t="shared" si="92"/>
        <v>1.03725</v>
      </c>
      <c r="S575" s="1">
        <f t="shared" si="94"/>
        <v>1.07</v>
      </c>
      <c r="T575" s="1">
        <f t="shared" si="99"/>
        <v>1.07</v>
      </c>
      <c r="U575" s="3">
        <f t="shared" si="100"/>
        <v>5</v>
      </c>
      <c r="V575" s="10">
        <v>5</v>
      </c>
      <c r="W575" s="10">
        <v>36</v>
      </c>
      <c r="X575" s="11">
        <f t="shared" si="95"/>
        <v>900</v>
      </c>
      <c r="Z575" s="12">
        <v>13</v>
      </c>
      <c r="AA575" s="13">
        <f t="shared" si="96"/>
        <v>325</v>
      </c>
      <c r="AB575" s="9">
        <f t="shared" si="97"/>
        <v>1.0522222221999999</v>
      </c>
      <c r="AC575" s="9">
        <f t="shared" si="93"/>
        <v>1.0522222221999999</v>
      </c>
      <c r="AD575" s="9">
        <f t="shared" si="98"/>
        <v>1.0522222221999999</v>
      </c>
      <c r="AE575" s="3">
        <f t="shared" si="101"/>
        <v>5</v>
      </c>
      <c r="AH575" s="9"/>
      <c r="AI575" s="1"/>
      <c r="AJ575" s="1"/>
      <c r="AK575" s="3"/>
      <c r="AL575" s="3"/>
      <c r="AM575" s="3"/>
      <c r="AQ575" s="3"/>
      <c r="AR575" s="3"/>
      <c r="AS575" s="3"/>
      <c r="AV575" s="3"/>
      <c r="AW575" s="3"/>
    </row>
    <row r="576" spans="1:49" x14ac:dyDescent="0.2">
      <c r="A576">
        <v>1974</v>
      </c>
      <c r="B576" t="s">
        <v>400</v>
      </c>
      <c r="C576" t="s">
        <v>230</v>
      </c>
      <c r="D576" s="7">
        <v>40400</v>
      </c>
      <c r="E576" t="s">
        <v>264</v>
      </c>
      <c r="F576" t="s">
        <v>23</v>
      </c>
      <c r="G576" t="s">
        <v>787</v>
      </c>
      <c r="H576" t="s">
        <v>858</v>
      </c>
      <c r="I576" t="s">
        <v>24</v>
      </c>
      <c r="J576" t="s">
        <v>402</v>
      </c>
      <c r="K576" t="s">
        <v>402</v>
      </c>
      <c r="L576">
        <v>0</v>
      </c>
      <c r="M576">
        <v>3.18</v>
      </c>
      <c r="N576">
        <v>1244</v>
      </c>
      <c r="O576" s="8">
        <f>VLOOKUP(N576,[1]Dettaglio!$B$9:$F$4144,5,FALSE)</f>
        <v>24287.119999999999</v>
      </c>
      <c r="P576" s="19"/>
      <c r="Q576" s="42"/>
      <c r="R576" s="1">
        <f t="shared" si="92"/>
        <v>1.03725</v>
      </c>
      <c r="S576" s="1">
        <f t="shared" si="94"/>
        <v>1.07</v>
      </c>
      <c r="T576" s="1">
        <f t="shared" si="99"/>
        <v>1.07</v>
      </c>
      <c r="U576" s="3">
        <f t="shared" si="100"/>
        <v>5</v>
      </c>
      <c r="V576" s="10">
        <v>5</v>
      </c>
      <c r="W576" s="10">
        <v>36</v>
      </c>
      <c r="X576" s="11">
        <f t="shared" si="95"/>
        <v>900</v>
      </c>
      <c r="Z576" s="12">
        <v>13</v>
      </c>
      <c r="AA576" s="13">
        <f t="shared" si="96"/>
        <v>325</v>
      </c>
      <c r="AB576" s="9">
        <f t="shared" si="97"/>
        <v>1.0522222221999999</v>
      </c>
      <c r="AC576" s="9">
        <f t="shared" si="93"/>
        <v>1.0522222221999999</v>
      </c>
      <c r="AD576" s="9">
        <f t="shared" si="98"/>
        <v>1.0522222221999999</v>
      </c>
      <c r="AE576" s="3">
        <f t="shared" si="101"/>
        <v>5</v>
      </c>
      <c r="AH576" s="9"/>
      <c r="AI576" s="1"/>
      <c r="AJ576" s="1"/>
      <c r="AK576" s="3"/>
      <c r="AL576" s="3"/>
      <c r="AM576" s="3"/>
      <c r="AQ576" s="3"/>
      <c r="AR576" s="3"/>
      <c r="AS576" s="3"/>
      <c r="AV576" s="3"/>
      <c r="AW576" s="3"/>
    </row>
    <row r="577" spans="1:49" x14ac:dyDescent="0.2">
      <c r="A577">
        <v>1976</v>
      </c>
      <c r="B577" t="s">
        <v>859</v>
      </c>
      <c r="C577" t="s">
        <v>85</v>
      </c>
      <c r="D577" s="7">
        <v>40644</v>
      </c>
      <c r="E577" t="s">
        <v>264</v>
      </c>
      <c r="F577" t="s">
        <v>23</v>
      </c>
      <c r="G577" t="s">
        <v>787</v>
      </c>
      <c r="H577" t="s">
        <v>858</v>
      </c>
      <c r="I577" t="s">
        <v>24</v>
      </c>
      <c r="J577" t="s">
        <v>118</v>
      </c>
      <c r="K577" t="s">
        <v>736</v>
      </c>
      <c r="L577">
        <v>0</v>
      </c>
      <c r="M577">
        <v>5</v>
      </c>
      <c r="N577">
        <v>1975</v>
      </c>
      <c r="O577" s="8">
        <f>VLOOKUP(N577,[1]Dettaglio!$B$9:$F$4144,5,FALSE)</f>
        <v>0</v>
      </c>
      <c r="P577" s="19"/>
      <c r="Q577" s="42"/>
      <c r="R577" s="1">
        <f t="shared" si="92"/>
        <v>1.03725</v>
      </c>
      <c r="S577" s="1">
        <f t="shared" si="94"/>
        <v>1.07</v>
      </c>
      <c r="T577" s="1">
        <f t="shared" si="99"/>
        <v>1.07</v>
      </c>
      <c r="U577" s="3">
        <f t="shared" si="100"/>
        <v>5</v>
      </c>
      <c r="V577" s="10">
        <v>5</v>
      </c>
      <c r="W577" s="10">
        <v>36</v>
      </c>
      <c r="X577" s="11">
        <f t="shared" si="95"/>
        <v>900</v>
      </c>
      <c r="Z577" s="12">
        <v>13</v>
      </c>
      <c r="AA577" s="13">
        <f t="shared" si="96"/>
        <v>325</v>
      </c>
      <c r="AB577" s="9">
        <f t="shared" si="97"/>
        <v>1.0522222221999999</v>
      </c>
      <c r="AC577" s="9">
        <f t="shared" si="93"/>
        <v>1.07</v>
      </c>
      <c r="AD577" s="9">
        <f t="shared" si="98"/>
        <v>1.07</v>
      </c>
      <c r="AE577" s="3">
        <f t="shared" si="101"/>
        <v>5</v>
      </c>
      <c r="AH577" s="9"/>
      <c r="AI577" s="1"/>
      <c r="AJ577" s="1"/>
      <c r="AK577" s="3"/>
      <c r="AL577" s="3"/>
      <c r="AM577" s="3"/>
      <c r="AQ577" s="3"/>
      <c r="AR577" s="3"/>
      <c r="AS577" s="3"/>
      <c r="AV577" s="3"/>
      <c r="AW577" s="3"/>
    </row>
    <row r="578" spans="1:49" x14ac:dyDescent="0.2">
      <c r="A578">
        <v>3514</v>
      </c>
      <c r="B578" t="s">
        <v>576</v>
      </c>
      <c r="C578" t="s">
        <v>224</v>
      </c>
      <c r="D578" s="7">
        <v>40802</v>
      </c>
      <c r="E578" t="s">
        <v>264</v>
      </c>
      <c r="F578" t="s">
        <v>23</v>
      </c>
      <c r="G578" t="s">
        <v>787</v>
      </c>
      <c r="H578" t="s">
        <v>858</v>
      </c>
      <c r="I578" t="s">
        <v>24</v>
      </c>
      <c r="J578" t="s">
        <v>466</v>
      </c>
      <c r="K578" t="s">
        <v>466</v>
      </c>
      <c r="L578">
        <v>2.11</v>
      </c>
      <c r="M578">
        <v>0</v>
      </c>
      <c r="N578">
        <v>1987</v>
      </c>
      <c r="O578" s="8">
        <f>VLOOKUP(N578,[1]Dettaglio!$B$9:$F$4144,5,FALSE)</f>
        <v>17176.349999999999</v>
      </c>
      <c r="P578" s="19"/>
      <c r="Q578" s="42"/>
      <c r="R578" s="1">
        <f t="shared" si="92"/>
        <v>1.03725</v>
      </c>
      <c r="S578" s="1">
        <f t="shared" si="94"/>
        <v>1.07</v>
      </c>
      <c r="T578" s="1">
        <f t="shared" si="99"/>
        <v>1.07</v>
      </c>
      <c r="U578" s="3">
        <f t="shared" si="100"/>
        <v>5</v>
      </c>
      <c r="V578" s="10">
        <v>5</v>
      </c>
      <c r="W578" s="10">
        <v>36</v>
      </c>
      <c r="X578" s="11">
        <f t="shared" si="95"/>
        <v>900</v>
      </c>
      <c r="Z578" s="12">
        <v>13</v>
      </c>
      <c r="AA578" s="13">
        <f t="shared" si="96"/>
        <v>325</v>
      </c>
      <c r="AB578" s="9">
        <f t="shared" si="97"/>
        <v>1.0522222221999999</v>
      </c>
      <c r="AC578" s="9">
        <f t="shared" si="93"/>
        <v>1.0522222221999999</v>
      </c>
      <c r="AD578" s="9">
        <f t="shared" si="98"/>
        <v>1.0522222221999999</v>
      </c>
      <c r="AE578" s="3">
        <f t="shared" si="101"/>
        <v>5</v>
      </c>
      <c r="AH578" s="9"/>
      <c r="AI578" s="1"/>
      <c r="AJ578" s="1"/>
      <c r="AK578" s="3"/>
      <c r="AL578" s="3"/>
      <c r="AM578" s="3"/>
      <c r="AQ578" s="3"/>
      <c r="AR578" s="3"/>
      <c r="AS578" s="3"/>
      <c r="AV578" s="3"/>
      <c r="AW578" s="3"/>
    </row>
    <row r="579" spans="1:49" x14ac:dyDescent="0.2">
      <c r="A579">
        <v>1992</v>
      </c>
      <c r="B579" t="s">
        <v>639</v>
      </c>
      <c r="C579" t="s">
        <v>102</v>
      </c>
      <c r="D579" s="7">
        <v>40779</v>
      </c>
      <c r="E579" t="s">
        <v>264</v>
      </c>
      <c r="F579" t="s">
        <v>23</v>
      </c>
      <c r="G579" t="s">
        <v>787</v>
      </c>
      <c r="H579" t="s">
        <v>858</v>
      </c>
      <c r="I579" t="s">
        <v>24</v>
      </c>
      <c r="J579" t="s">
        <v>118</v>
      </c>
      <c r="K579" t="s">
        <v>736</v>
      </c>
      <c r="L579">
        <v>0</v>
      </c>
      <c r="M579">
        <v>5</v>
      </c>
      <c r="N579">
        <v>1562</v>
      </c>
      <c r="O579" s="8">
        <f>VLOOKUP(N579,[1]Dettaglio!$B$9:$F$4144,5,FALSE)</f>
        <v>0</v>
      </c>
      <c r="P579" s="19"/>
      <c r="Q579" s="42"/>
      <c r="R579" s="1">
        <f t="shared" si="92"/>
        <v>1.03725</v>
      </c>
      <c r="S579" s="1">
        <f t="shared" si="94"/>
        <v>1.07</v>
      </c>
      <c r="T579" s="1">
        <f t="shared" si="99"/>
        <v>1.07</v>
      </c>
      <c r="U579" s="3">
        <f t="shared" si="100"/>
        <v>5</v>
      </c>
      <c r="V579" s="10">
        <v>5</v>
      </c>
      <c r="W579" s="10">
        <v>36</v>
      </c>
      <c r="X579" s="11">
        <f t="shared" si="95"/>
        <v>900</v>
      </c>
      <c r="Z579" s="12">
        <v>13</v>
      </c>
      <c r="AA579" s="13">
        <f t="shared" si="96"/>
        <v>325</v>
      </c>
      <c r="AB579" s="9">
        <f t="shared" si="97"/>
        <v>1.0522222221999999</v>
      </c>
      <c r="AC579" s="9">
        <f t="shared" si="93"/>
        <v>1.07</v>
      </c>
      <c r="AD579" s="9">
        <f t="shared" si="98"/>
        <v>1.07</v>
      </c>
      <c r="AE579" s="3">
        <f t="shared" si="101"/>
        <v>5</v>
      </c>
      <c r="AH579" s="9"/>
      <c r="AI579" s="1"/>
      <c r="AJ579" s="1"/>
      <c r="AK579" s="3"/>
      <c r="AL579" s="3"/>
      <c r="AM579" s="3"/>
      <c r="AQ579" s="3"/>
      <c r="AR579" s="3"/>
      <c r="AS579" s="3"/>
      <c r="AV579" s="3"/>
      <c r="AW579" s="3"/>
    </row>
    <row r="580" spans="1:49" x14ac:dyDescent="0.2">
      <c r="A580">
        <v>4162</v>
      </c>
      <c r="B580" t="s">
        <v>860</v>
      </c>
      <c r="C580" t="s">
        <v>77</v>
      </c>
      <c r="D580" s="7">
        <v>40567</v>
      </c>
      <c r="E580" t="s">
        <v>264</v>
      </c>
      <c r="F580" t="s">
        <v>23</v>
      </c>
      <c r="G580" t="s">
        <v>787</v>
      </c>
      <c r="H580" t="s">
        <v>858</v>
      </c>
      <c r="I580" t="s">
        <v>24</v>
      </c>
      <c r="J580" t="s">
        <v>118</v>
      </c>
      <c r="K580" t="s">
        <v>736</v>
      </c>
      <c r="L580">
        <v>0</v>
      </c>
      <c r="M580">
        <v>5</v>
      </c>
      <c r="N580">
        <v>4161</v>
      </c>
      <c r="O580" s="8">
        <f>VLOOKUP(N580,[1]Dettaglio!$B$9:$F$4144,5,FALSE)</f>
        <v>0</v>
      </c>
      <c r="P580" s="19"/>
      <c r="Q580" s="42"/>
      <c r="R580" s="1">
        <f t="shared" si="92"/>
        <v>1.03725</v>
      </c>
      <c r="S580" s="1">
        <f t="shared" si="94"/>
        <v>1.07</v>
      </c>
      <c r="T580" s="1">
        <f t="shared" si="99"/>
        <v>1.07</v>
      </c>
      <c r="U580" s="3">
        <f t="shared" si="100"/>
        <v>5</v>
      </c>
      <c r="V580" s="10">
        <v>5</v>
      </c>
      <c r="W580" s="10">
        <v>36</v>
      </c>
      <c r="X580" s="11">
        <f t="shared" si="95"/>
        <v>900</v>
      </c>
      <c r="Z580" s="12">
        <v>13</v>
      </c>
      <c r="AA580" s="13">
        <f t="shared" si="96"/>
        <v>325</v>
      </c>
      <c r="AB580" s="9">
        <f t="shared" si="97"/>
        <v>1.0522222221999999</v>
      </c>
      <c r="AC580" s="9">
        <f t="shared" si="93"/>
        <v>1.07</v>
      </c>
      <c r="AD580" s="9">
        <f t="shared" si="98"/>
        <v>1.07</v>
      </c>
      <c r="AE580" s="3">
        <f t="shared" si="101"/>
        <v>5</v>
      </c>
      <c r="AH580" s="9"/>
      <c r="AI580" s="1"/>
      <c r="AJ580" s="1"/>
      <c r="AK580" s="3"/>
      <c r="AL580" s="3"/>
      <c r="AM580" s="3"/>
      <c r="AQ580" s="3"/>
      <c r="AR580" s="3"/>
      <c r="AS580" s="3"/>
      <c r="AV580" s="3"/>
      <c r="AW580" s="3"/>
    </row>
    <row r="581" spans="1:49" x14ac:dyDescent="0.2">
      <c r="A581">
        <v>3848</v>
      </c>
      <c r="B581" t="s">
        <v>861</v>
      </c>
      <c r="C581" t="s">
        <v>85</v>
      </c>
      <c r="D581" s="7">
        <v>40780</v>
      </c>
      <c r="E581" t="s">
        <v>264</v>
      </c>
      <c r="F581" t="s">
        <v>23</v>
      </c>
      <c r="G581" t="s">
        <v>787</v>
      </c>
      <c r="H581" t="s">
        <v>858</v>
      </c>
      <c r="I581" t="s">
        <v>24</v>
      </c>
      <c r="J581" t="s">
        <v>58</v>
      </c>
      <c r="K581" t="s">
        <v>58</v>
      </c>
      <c r="L581">
        <v>0</v>
      </c>
      <c r="M581">
        <v>1.1000000000000001</v>
      </c>
      <c r="N581">
        <v>3847</v>
      </c>
      <c r="O581" s="8">
        <f>VLOOKUP(N581,[1]Dettaglio!$B$9:$F$4144,5,FALSE)</f>
        <v>4268.7</v>
      </c>
      <c r="P581" s="19"/>
      <c r="Q581" s="42"/>
      <c r="R581" s="1">
        <f t="shared" si="92"/>
        <v>1.03725</v>
      </c>
      <c r="S581" s="1">
        <f t="shared" si="94"/>
        <v>1.07</v>
      </c>
      <c r="T581" s="1">
        <f t="shared" si="99"/>
        <v>1.07</v>
      </c>
      <c r="U581" s="3">
        <f t="shared" si="100"/>
        <v>5</v>
      </c>
      <c r="V581" s="10">
        <v>5</v>
      </c>
      <c r="W581" s="10">
        <v>36</v>
      </c>
      <c r="X581" s="11">
        <f t="shared" si="95"/>
        <v>900</v>
      </c>
      <c r="Z581" s="12">
        <v>13</v>
      </c>
      <c r="AA581" s="13">
        <f t="shared" si="96"/>
        <v>325</v>
      </c>
      <c r="AB581" s="9">
        <f t="shared" si="97"/>
        <v>1.0522222221999999</v>
      </c>
      <c r="AC581" s="9">
        <f t="shared" si="93"/>
        <v>1.0522222221999999</v>
      </c>
      <c r="AD581" s="9">
        <f t="shared" si="98"/>
        <v>1.0522222221999999</v>
      </c>
      <c r="AE581" s="3">
        <f t="shared" si="101"/>
        <v>5</v>
      </c>
      <c r="AH581" s="9"/>
      <c r="AI581" s="1"/>
      <c r="AJ581" s="1"/>
      <c r="AK581" s="3"/>
      <c r="AL581" s="3"/>
      <c r="AM581" s="3"/>
      <c r="AQ581" s="3"/>
      <c r="AR581" s="3"/>
      <c r="AS581" s="3"/>
      <c r="AV581" s="3"/>
      <c r="AW581" s="3"/>
    </row>
    <row r="582" spans="1:49" x14ac:dyDescent="0.2">
      <c r="A582">
        <v>2019</v>
      </c>
      <c r="B582" t="s">
        <v>46</v>
      </c>
      <c r="C582" t="s">
        <v>124</v>
      </c>
      <c r="D582" s="7">
        <v>40757</v>
      </c>
      <c r="E582" t="s">
        <v>264</v>
      </c>
      <c r="F582" t="s">
        <v>23</v>
      </c>
      <c r="G582" t="s">
        <v>787</v>
      </c>
      <c r="H582" t="s">
        <v>858</v>
      </c>
      <c r="I582" t="s">
        <v>24</v>
      </c>
      <c r="J582" t="s">
        <v>118</v>
      </c>
      <c r="K582" t="s">
        <v>736</v>
      </c>
      <c r="L582">
        <v>0</v>
      </c>
      <c r="M582">
        <v>5</v>
      </c>
      <c r="N582">
        <v>1827</v>
      </c>
      <c r="O582" s="8">
        <f>VLOOKUP(N582,[1]Dettaglio!$B$9:$F$4144,5,FALSE)</f>
        <v>0</v>
      </c>
      <c r="P582" s="19"/>
      <c r="Q582" s="42"/>
      <c r="R582" s="1">
        <f t="shared" si="92"/>
        <v>1.03725</v>
      </c>
      <c r="S582" s="1">
        <f t="shared" si="94"/>
        <v>1.07</v>
      </c>
      <c r="T582" s="1">
        <f t="shared" si="99"/>
        <v>1.07</v>
      </c>
      <c r="U582" s="3">
        <f t="shared" si="100"/>
        <v>5</v>
      </c>
      <c r="V582" s="10">
        <v>5</v>
      </c>
      <c r="W582" s="10">
        <v>36</v>
      </c>
      <c r="X582" s="11">
        <f t="shared" si="95"/>
        <v>900</v>
      </c>
      <c r="Z582" s="12">
        <v>13</v>
      </c>
      <c r="AA582" s="13">
        <f t="shared" si="96"/>
        <v>325</v>
      </c>
      <c r="AB582" s="9">
        <f t="shared" si="97"/>
        <v>1.0522222221999999</v>
      </c>
      <c r="AC582" s="9">
        <f t="shared" si="93"/>
        <v>1.07</v>
      </c>
      <c r="AD582" s="9">
        <f t="shared" si="98"/>
        <v>1.07</v>
      </c>
      <c r="AE582" s="3">
        <f t="shared" si="101"/>
        <v>5</v>
      </c>
      <c r="AH582" s="9"/>
      <c r="AI582" s="1"/>
      <c r="AJ582" s="1"/>
      <c r="AK582" s="3"/>
      <c r="AL582" s="3"/>
      <c r="AM582" s="3"/>
      <c r="AQ582" s="3"/>
      <c r="AR582" s="3"/>
      <c r="AS582" s="3"/>
      <c r="AV582" s="3"/>
      <c r="AW582" s="3"/>
    </row>
    <row r="583" spans="1:49" x14ac:dyDescent="0.2">
      <c r="A583">
        <v>3850</v>
      </c>
      <c r="B583" t="s">
        <v>46</v>
      </c>
      <c r="C583" t="s">
        <v>77</v>
      </c>
      <c r="D583" s="7">
        <v>40709</v>
      </c>
      <c r="E583" t="s">
        <v>264</v>
      </c>
      <c r="F583" t="s">
        <v>23</v>
      </c>
      <c r="G583" t="s">
        <v>787</v>
      </c>
      <c r="H583" t="s">
        <v>858</v>
      </c>
      <c r="I583" t="s">
        <v>24</v>
      </c>
      <c r="J583" t="s">
        <v>118</v>
      </c>
      <c r="K583" t="s">
        <v>736</v>
      </c>
      <c r="L583">
        <v>0</v>
      </c>
      <c r="M583">
        <v>5</v>
      </c>
      <c r="N583">
        <v>3849</v>
      </c>
      <c r="O583" s="8">
        <f>VLOOKUP(N583,[1]Dettaglio!$B$9:$F$4144,5,FALSE)</f>
        <v>18025.439999999999</v>
      </c>
      <c r="P583" s="19"/>
      <c r="Q583" s="42"/>
      <c r="R583" s="1">
        <f t="shared" si="92"/>
        <v>1.03725</v>
      </c>
      <c r="S583" s="1">
        <f t="shared" si="94"/>
        <v>1.07</v>
      </c>
      <c r="T583" s="1">
        <f t="shared" si="99"/>
        <v>1.07</v>
      </c>
      <c r="U583" s="3">
        <f t="shared" si="100"/>
        <v>5</v>
      </c>
      <c r="V583" s="10">
        <v>5</v>
      </c>
      <c r="W583" s="10">
        <v>36</v>
      </c>
      <c r="X583" s="11">
        <f t="shared" si="95"/>
        <v>900</v>
      </c>
      <c r="Z583" s="12">
        <v>13</v>
      </c>
      <c r="AA583" s="13">
        <f t="shared" si="96"/>
        <v>325</v>
      </c>
      <c r="AB583" s="9">
        <f t="shared" si="97"/>
        <v>1.0522222221999999</v>
      </c>
      <c r="AC583" s="9">
        <f t="shared" si="93"/>
        <v>1.0522222221999999</v>
      </c>
      <c r="AD583" s="9">
        <f t="shared" si="98"/>
        <v>1.0522222221999999</v>
      </c>
      <c r="AE583" s="3">
        <f t="shared" si="101"/>
        <v>5</v>
      </c>
      <c r="AH583" s="9"/>
      <c r="AI583" s="1"/>
      <c r="AJ583" s="1"/>
      <c r="AK583" s="3"/>
      <c r="AL583" s="3"/>
      <c r="AM583" s="3"/>
      <c r="AQ583" s="3"/>
      <c r="AR583" s="3"/>
      <c r="AS583" s="3"/>
      <c r="AV583" s="3"/>
      <c r="AW583" s="3"/>
    </row>
    <row r="584" spans="1:49" x14ac:dyDescent="0.2">
      <c r="A584">
        <v>2037</v>
      </c>
      <c r="B584" t="s">
        <v>862</v>
      </c>
      <c r="C584" t="s">
        <v>122</v>
      </c>
      <c r="D584" s="7">
        <v>40694</v>
      </c>
      <c r="E584" t="s">
        <v>264</v>
      </c>
      <c r="F584" t="s">
        <v>23</v>
      </c>
      <c r="G584" t="s">
        <v>787</v>
      </c>
      <c r="H584" t="s">
        <v>858</v>
      </c>
      <c r="I584" t="s">
        <v>24</v>
      </c>
      <c r="J584" t="s">
        <v>527</v>
      </c>
      <c r="K584" t="s">
        <v>527</v>
      </c>
      <c r="L584">
        <v>0</v>
      </c>
      <c r="M584">
        <v>1.56</v>
      </c>
      <c r="N584">
        <v>1207</v>
      </c>
      <c r="O584" s="8">
        <f>VLOOKUP(N584,[1]Dettaglio!$B$9:$F$4144,5,FALSE)</f>
        <v>12020.59</v>
      </c>
      <c r="P584" s="19"/>
      <c r="Q584" s="42"/>
      <c r="R584" s="1">
        <f t="shared" si="92"/>
        <v>1.03725</v>
      </c>
      <c r="S584" s="1">
        <f t="shared" si="94"/>
        <v>1.07</v>
      </c>
      <c r="T584" s="1">
        <f t="shared" si="99"/>
        <v>1.07</v>
      </c>
      <c r="U584" s="3">
        <f t="shared" si="100"/>
        <v>5</v>
      </c>
      <c r="V584" s="10">
        <v>5</v>
      </c>
      <c r="W584" s="10">
        <v>36</v>
      </c>
      <c r="X584" s="11">
        <f t="shared" si="95"/>
        <v>900</v>
      </c>
      <c r="Z584" s="12">
        <v>13</v>
      </c>
      <c r="AA584" s="13">
        <f t="shared" si="96"/>
        <v>325</v>
      </c>
      <c r="AB584" s="9">
        <f t="shared" si="97"/>
        <v>1.0522222221999999</v>
      </c>
      <c r="AC584" s="9">
        <f t="shared" si="93"/>
        <v>1.0522222221999999</v>
      </c>
      <c r="AD584" s="9">
        <f t="shared" si="98"/>
        <v>1.0522222221999999</v>
      </c>
      <c r="AE584" s="3">
        <f t="shared" si="101"/>
        <v>5</v>
      </c>
      <c r="AH584" s="9"/>
      <c r="AI584" s="1"/>
      <c r="AJ584" s="1"/>
      <c r="AK584" s="3"/>
      <c r="AL584" s="3"/>
      <c r="AM584" s="3"/>
      <c r="AQ584" s="3"/>
      <c r="AR584" s="3"/>
      <c r="AS584" s="3"/>
      <c r="AV584" s="3"/>
      <c r="AW584" s="3"/>
    </row>
    <row r="585" spans="1:49" x14ac:dyDescent="0.2">
      <c r="A585">
        <v>3545</v>
      </c>
      <c r="B585" t="s">
        <v>863</v>
      </c>
      <c r="C585" t="s">
        <v>864</v>
      </c>
      <c r="D585" s="7">
        <v>40672</v>
      </c>
      <c r="E585" t="s">
        <v>264</v>
      </c>
      <c r="F585" t="s">
        <v>23</v>
      </c>
      <c r="G585" t="s">
        <v>787</v>
      </c>
      <c r="H585" t="s">
        <v>858</v>
      </c>
      <c r="I585" t="s">
        <v>24</v>
      </c>
      <c r="J585" t="s">
        <v>118</v>
      </c>
      <c r="K585" t="s">
        <v>736</v>
      </c>
      <c r="L585">
        <v>0</v>
      </c>
      <c r="M585">
        <v>5</v>
      </c>
      <c r="N585">
        <v>3544</v>
      </c>
      <c r="O585" s="8">
        <f>VLOOKUP(N585,[1]Dettaglio!$B$9:$F$4144,5,FALSE)</f>
        <v>14649.47</v>
      </c>
      <c r="P585" s="19"/>
      <c r="Q585" s="42"/>
      <c r="R585" s="1">
        <f t="shared" si="92"/>
        <v>1.03725</v>
      </c>
      <c r="S585" s="1">
        <f t="shared" si="94"/>
        <v>1.07</v>
      </c>
      <c r="T585" s="1">
        <f t="shared" si="99"/>
        <v>1.07</v>
      </c>
      <c r="U585" s="3">
        <f t="shared" si="100"/>
        <v>5</v>
      </c>
      <c r="V585" s="10">
        <v>5</v>
      </c>
      <c r="W585" s="10">
        <v>36</v>
      </c>
      <c r="X585" s="11">
        <f t="shared" si="95"/>
        <v>900</v>
      </c>
      <c r="Z585" s="12">
        <v>13</v>
      </c>
      <c r="AA585" s="13">
        <f t="shared" si="96"/>
        <v>325</v>
      </c>
      <c r="AB585" s="9">
        <f t="shared" si="97"/>
        <v>1.0522222221999999</v>
      </c>
      <c r="AC585" s="9">
        <f t="shared" si="93"/>
        <v>1.0522222221999999</v>
      </c>
      <c r="AD585" s="9">
        <f t="shared" si="98"/>
        <v>1.0522222221999999</v>
      </c>
      <c r="AE585" s="3">
        <f t="shared" si="101"/>
        <v>5</v>
      </c>
      <c r="AH585" s="9"/>
      <c r="AI585" s="1"/>
      <c r="AJ585" s="1"/>
      <c r="AK585" s="3"/>
      <c r="AL585" s="3"/>
      <c r="AM585" s="3"/>
      <c r="AQ585" s="3"/>
      <c r="AR585" s="3"/>
      <c r="AS585" s="3"/>
      <c r="AV585" s="3"/>
      <c r="AW585" s="3"/>
    </row>
    <row r="586" spans="1:49" x14ac:dyDescent="0.2">
      <c r="A586">
        <v>3705</v>
      </c>
      <c r="B586" t="s">
        <v>865</v>
      </c>
      <c r="C586" t="s">
        <v>866</v>
      </c>
      <c r="D586" s="7">
        <v>40739</v>
      </c>
      <c r="E586" t="s">
        <v>264</v>
      </c>
      <c r="F586" t="s">
        <v>88</v>
      </c>
      <c r="G586" t="s">
        <v>787</v>
      </c>
      <c r="H586" t="s">
        <v>858</v>
      </c>
      <c r="I586" t="s">
        <v>24</v>
      </c>
      <c r="J586">
        <v>1</v>
      </c>
      <c r="K586" t="s">
        <v>323</v>
      </c>
      <c r="L586">
        <v>0</v>
      </c>
      <c r="M586">
        <v>0</v>
      </c>
      <c r="N586">
        <v>3153</v>
      </c>
      <c r="O586" s="8">
        <f>VLOOKUP(N586,[1]Dettaglio!$B$9:$F$4144,5,FALSE)</f>
        <v>5949.47</v>
      </c>
      <c r="P586" s="19"/>
      <c r="Q586" s="42"/>
      <c r="R586" s="1">
        <f t="shared" si="92"/>
        <v>1.03725</v>
      </c>
      <c r="S586" s="1">
        <f t="shared" si="94"/>
        <v>1.07</v>
      </c>
      <c r="T586" s="1">
        <f t="shared" si="99"/>
        <v>1.07</v>
      </c>
      <c r="U586" s="3">
        <f t="shared" si="100"/>
        <v>5</v>
      </c>
      <c r="V586" s="10">
        <v>5</v>
      </c>
      <c r="W586" s="10">
        <v>36</v>
      </c>
      <c r="X586" s="11">
        <f t="shared" si="95"/>
        <v>900</v>
      </c>
      <c r="Z586" s="12">
        <v>13</v>
      </c>
      <c r="AA586" s="13">
        <f t="shared" si="96"/>
        <v>325</v>
      </c>
      <c r="AB586" s="9">
        <f t="shared" si="97"/>
        <v>1.0522222221999999</v>
      </c>
      <c r="AC586" s="9">
        <f t="shared" si="93"/>
        <v>1.0522222221999999</v>
      </c>
      <c r="AD586" s="9">
        <f t="shared" si="98"/>
        <v>1.0522222221999999</v>
      </c>
      <c r="AE586" s="3">
        <f t="shared" si="101"/>
        <v>5</v>
      </c>
      <c r="AH586" s="9"/>
      <c r="AI586" s="1"/>
      <c r="AJ586" s="1"/>
      <c r="AK586" s="3"/>
      <c r="AL586" s="3"/>
      <c r="AM586" s="3"/>
      <c r="AQ586" s="3"/>
      <c r="AR586" s="3"/>
      <c r="AS586" s="3"/>
      <c r="AV586" s="3"/>
      <c r="AW586" s="3"/>
    </row>
    <row r="587" spans="1:49" x14ac:dyDescent="0.2">
      <c r="A587">
        <v>2041</v>
      </c>
      <c r="B587" t="s">
        <v>126</v>
      </c>
      <c r="C587" t="s">
        <v>348</v>
      </c>
      <c r="D587" s="7">
        <v>40672</v>
      </c>
      <c r="E587" t="s">
        <v>264</v>
      </c>
      <c r="F587" t="s">
        <v>23</v>
      </c>
      <c r="G587" t="s">
        <v>787</v>
      </c>
      <c r="H587" t="s">
        <v>858</v>
      </c>
      <c r="I587" t="s">
        <v>24</v>
      </c>
      <c r="J587" t="s">
        <v>105</v>
      </c>
      <c r="K587" t="s">
        <v>105</v>
      </c>
      <c r="L587">
        <v>0</v>
      </c>
      <c r="M587">
        <v>2.23</v>
      </c>
      <c r="N587">
        <v>1480</v>
      </c>
      <c r="O587" s="8">
        <f>VLOOKUP(N587,[1]Dettaglio!$B$9:$F$4144,5,FALSE)</f>
        <v>18136.919999999998</v>
      </c>
      <c r="P587" s="19"/>
      <c r="Q587" s="42"/>
      <c r="R587" s="1">
        <f t="shared" si="92"/>
        <v>1.03725</v>
      </c>
      <c r="S587" s="1">
        <f t="shared" si="94"/>
        <v>1.07</v>
      </c>
      <c r="T587" s="1">
        <f t="shared" si="99"/>
        <v>1.07</v>
      </c>
      <c r="U587" s="3">
        <f t="shared" si="100"/>
        <v>5</v>
      </c>
      <c r="V587" s="10">
        <v>5</v>
      </c>
      <c r="W587" s="10">
        <v>36</v>
      </c>
      <c r="X587" s="11">
        <f t="shared" si="95"/>
        <v>900</v>
      </c>
      <c r="Z587" s="12">
        <v>13</v>
      </c>
      <c r="AA587" s="13">
        <f t="shared" si="96"/>
        <v>325</v>
      </c>
      <c r="AB587" s="9">
        <f t="shared" si="97"/>
        <v>1.0522222221999999</v>
      </c>
      <c r="AC587" s="9">
        <f t="shared" si="93"/>
        <v>1.0522222221999999</v>
      </c>
      <c r="AD587" s="9">
        <f t="shared" si="98"/>
        <v>1.0522222221999999</v>
      </c>
      <c r="AE587" s="3">
        <f t="shared" si="101"/>
        <v>5</v>
      </c>
      <c r="AH587" s="9"/>
      <c r="AI587" s="1"/>
      <c r="AJ587" s="1"/>
      <c r="AK587" s="3"/>
      <c r="AL587" s="3"/>
      <c r="AM587" s="3"/>
      <c r="AQ587" s="3"/>
      <c r="AR587" s="3"/>
      <c r="AS587" s="3"/>
      <c r="AV587" s="3"/>
      <c r="AW587" s="3"/>
    </row>
    <row r="588" spans="1:49" x14ac:dyDescent="0.2">
      <c r="A588">
        <v>3773</v>
      </c>
      <c r="B588" t="s">
        <v>867</v>
      </c>
      <c r="C588" t="s">
        <v>122</v>
      </c>
      <c r="D588" s="7">
        <v>40702</v>
      </c>
      <c r="E588" t="s">
        <v>264</v>
      </c>
      <c r="F588" t="s">
        <v>23</v>
      </c>
      <c r="G588" t="s">
        <v>787</v>
      </c>
      <c r="H588" t="s">
        <v>858</v>
      </c>
      <c r="I588" t="s">
        <v>24</v>
      </c>
      <c r="J588" t="s">
        <v>92</v>
      </c>
      <c r="K588" t="s">
        <v>92</v>
      </c>
      <c r="L588">
        <v>2.2599999999999998</v>
      </c>
      <c r="M588">
        <v>0</v>
      </c>
      <c r="N588">
        <v>3771</v>
      </c>
      <c r="O588" s="8">
        <f>VLOOKUP(N588,[1]Dettaglio!$B$9:$F$4144,5,FALSE)</f>
        <v>18335.599999999999</v>
      </c>
      <c r="P588" s="19"/>
      <c r="Q588" s="42"/>
      <c r="R588" s="1">
        <f t="shared" si="92"/>
        <v>1.03725</v>
      </c>
      <c r="S588" s="1">
        <f t="shared" si="94"/>
        <v>1.07</v>
      </c>
      <c r="T588" s="1">
        <f t="shared" si="99"/>
        <v>1.07</v>
      </c>
      <c r="U588" s="3">
        <f t="shared" si="100"/>
        <v>5</v>
      </c>
      <c r="V588" s="10">
        <v>5</v>
      </c>
      <c r="W588" s="10">
        <v>36</v>
      </c>
      <c r="X588" s="11">
        <f t="shared" si="95"/>
        <v>900</v>
      </c>
      <c r="Z588" s="12">
        <v>13</v>
      </c>
      <c r="AA588" s="13">
        <f t="shared" si="96"/>
        <v>325</v>
      </c>
      <c r="AB588" s="9">
        <f t="shared" si="97"/>
        <v>1.0522222221999999</v>
      </c>
      <c r="AC588" s="9">
        <f t="shared" si="93"/>
        <v>1.0522222221999999</v>
      </c>
      <c r="AD588" s="9">
        <f t="shared" si="98"/>
        <v>1.0522222221999999</v>
      </c>
      <c r="AE588" s="3">
        <f t="shared" si="101"/>
        <v>5</v>
      </c>
      <c r="AH588" s="9"/>
      <c r="AI588" s="1"/>
      <c r="AJ588" s="1"/>
      <c r="AK588" s="3"/>
      <c r="AL588" s="3"/>
      <c r="AM588" s="3"/>
      <c r="AQ588" s="3"/>
      <c r="AR588" s="3"/>
      <c r="AS588" s="3"/>
      <c r="AV588" s="3"/>
      <c r="AW588" s="3"/>
    </row>
    <row r="589" spans="1:49" x14ac:dyDescent="0.2">
      <c r="A589">
        <v>1908</v>
      </c>
      <c r="B589" t="s">
        <v>868</v>
      </c>
      <c r="C589" t="s">
        <v>158</v>
      </c>
      <c r="D589" s="7">
        <v>40821</v>
      </c>
      <c r="E589" t="s">
        <v>264</v>
      </c>
      <c r="F589" t="s">
        <v>23</v>
      </c>
      <c r="G589" t="s">
        <v>787</v>
      </c>
      <c r="H589" t="s">
        <v>858</v>
      </c>
      <c r="I589" t="s">
        <v>24</v>
      </c>
      <c r="J589" t="s">
        <v>830</v>
      </c>
      <c r="K589" t="s">
        <v>830</v>
      </c>
      <c r="L589">
        <v>0</v>
      </c>
      <c r="M589">
        <v>2.0299999999999998</v>
      </c>
      <c r="N589">
        <v>1576</v>
      </c>
      <c r="O589" s="8">
        <f>VLOOKUP(N589,[1]Dettaglio!$B$9:$F$4144,5,FALSE)</f>
        <v>16551.259999999998</v>
      </c>
      <c r="P589" s="19"/>
      <c r="Q589" s="42"/>
      <c r="R589" s="1">
        <f t="shared" si="92"/>
        <v>1.03725</v>
      </c>
      <c r="S589" s="1">
        <f t="shared" si="94"/>
        <v>1.07</v>
      </c>
      <c r="T589" s="1">
        <f t="shared" si="99"/>
        <v>1.07</v>
      </c>
      <c r="U589" s="3">
        <f t="shared" si="100"/>
        <v>5</v>
      </c>
      <c r="V589" s="10">
        <v>5</v>
      </c>
      <c r="W589" s="10">
        <v>36</v>
      </c>
      <c r="X589" s="11">
        <f t="shared" si="95"/>
        <v>900</v>
      </c>
      <c r="Z589" s="12">
        <v>13</v>
      </c>
      <c r="AA589" s="13">
        <f t="shared" si="96"/>
        <v>325</v>
      </c>
      <c r="AB589" s="9">
        <f t="shared" si="97"/>
        <v>1.0522222221999999</v>
      </c>
      <c r="AC589" s="9">
        <f t="shared" si="93"/>
        <v>1.0522222221999999</v>
      </c>
      <c r="AD589" s="9">
        <f t="shared" si="98"/>
        <v>1.0522222221999999</v>
      </c>
      <c r="AE589" s="3">
        <f t="shared" si="101"/>
        <v>5</v>
      </c>
      <c r="AH589" s="9"/>
      <c r="AI589" s="1"/>
      <c r="AJ589" s="1"/>
      <c r="AK589" s="3"/>
      <c r="AL589" s="3"/>
      <c r="AM589" s="3"/>
      <c r="AQ589" s="3"/>
      <c r="AR589" s="3"/>
      <c r="AS589" s="3"/>
      <c r="AV589" s="3"/>
      <c r="AW589" s="3"/>
    </row>
    <row r="590" spans="1:49" x14ac:dyDescent="0.2">
      <c r="A590">
        <v>3792</v>
      </c>
      <c r="B590" t="s">
        <v>592</v>
      </c>
      <c r="C590" t="s">
        <v>869</v>
      </c>
      <c r="D590" s="7">
        <v>40665</v>
      </c>
      <c r="E590" t="s">
        <v>264</v>
      </c>
      <c r="F590" t="s">
        <v>23</v>
      </c>
      <c r="G590" t="s">
        <v>787</v>
      </c>
      <c r="H590" t="s">
        <v>858</v>
      </c>
      <c r="I590" t="s">
        <v>24</v>
      </c>
      <c r="J590" t="s">
        <v>82</v>
      </c>
      <c r="K590" t="s">
        <v>82</v>
      </c>
      <c r="L590">
        <v>0</v>
      </c>
      <c r="M590">
        <v>1.92</v>
      </c>
      <c r="N590">
        <v>1193</v>
      </c>
      <c r="O590" s="8">
        <f>VLOOKUP(N590,[1]Dettaglio!$B$9:$F$4144,5,FALSE)</f>
        <v>15549.78</v>
      </c>
      <c r="P590" s="19"/>
      <c r="Q590" s="42"/>
      <c r="R590" s="1">
        <f t="shared" si="92"/>
        <v>1.03725</v>
      </c>
      <c r="S590" s="1">
        <f t="shared" si="94"/>
        <v>1.07</v>
      </c>
      <c r="T590" s="1">
        <f t="shared" si="99"/>
        <v>1.07</v>
      </c>
      <c r="U590" s="3">
        <f t="shared" si="100"/>
        <v>5</v>
      </c>
      <c r="V590" s="10">
        <v>5</v>
      </c>
      <c r="W590" s="10">
        <v>36</v>
      </c>
      <c r="X590" s="11">
        <f t="shared" si="95"/>
        <v>900</v>
      </c>
      <c r="Z590" s="12">
        <v>13</v>
      </c>
      <c r="AA590" s="13">
        <f t="shared" si="96"/>
        <v>325</v>
      </c>
      <c r="AB590" s="9">
        <f t="shared" si="97"/>
        <v>1.0522222221999999</v>
      </c>
      <c r="AC590" s="9">
        <f t="shared" si="93"/>
        <v>1.0522222221999999</v>
      </c>
      <c r="AD590" s="9">
        <f t="shared" si="98"/>
        <v>1.0522222221999999</v>
      </c>
      <c r="AE590" s="3">
        <f t="shared" si="101"/>
        <v>5</v>
      </c>
      <c r="AH590" s="9"/>
      <c r="AI590" s="1"/>
      <c r="AJ590" s="1"/>
      <c r="AK590" s="3"/>
      <c r="AL590" s="3"/>
      <c r="AM590" s="3"/>
      <c r="AQ590" s="3"/>
      <c r="AR590" s="3"/>
      <c r="AS590" s="3"/>
      <c r="AV590" s="3"/>
      <c r="AW590" s="3"/>
    </row>
    <row r="591" spans="1:49" x14ac:dyDescent="0.2">
      <c r="A591">
        <v>3855</v>
      </c>
      <c r="B591" t="s">
        <v>870</v>
      </c>
      <c r="C591" t="s">
        <v>95</v>
      </c>
      <c r="D591" s="7">
        <v>40683</v>
      </c>
      <c r="E591" t="s">
        <v>264</v>
      </c>
      <c r="F591" t="s">
        <v>23</v>
      </c>
      <c r="G591" t="s">
        <v>787</v>
      </c>
      <c r="H591" t="s">
        <v>858</v>
      </c>
      <c r="I591" t="s">
        <v>24</v>
      </c>
      <c r="J591" t="s">
        <v>871</v>
      </c>
      <c r="K591" t="s">
        <v>871</v>
      </c>
      <c r="L591">
        <v>0</v>
      </c>
      <c r="M591">
        <v>3.17</v>
      </c>
      <c r="N591">
        <v>3854</v>
      </c>
      <c r="O591" s="8">
        <f>VLOOKUP(N591,[1]Dettaglio!$B$9:$F$4144,5,FALSE)</f>
        <v>24219.55</v>
      </c>
      <c r="P591" s="19"/>
      <c r="Q591" s="42"/>
      <c r="R591" s="1">
        <f t="shared" si="92"/>
        <v>1.03725</v>
      </c>
      <c r="S591" s="1">
        <f t="shared" si="94"/>
        <v>1.07</v>
      </c>
      <c r="T591" s="1">
        <f t="shared" si="99"/>
        <v>1.07</v>
      </c>
      <c r="U591" s="3">
        <f t="shared" si="100"/>
        <v>5</v>
      </c>
      <c r="V591" s="10">
        <v>5</v>
      </c>
      <c r="W591" s="10">
        <v>36</v>
      </c>
      <c r="X591" s="11">
        <f t="shared" si="95"/>
        <v>900</v>
      </c>
      <c r="Z591" s="12">
        <v>13</v>
      </c>
      <c r="AA591" s="13">
        <f t="shared" si="96"/>
        <v>325</v>
      </c>
      <c r="AB591" s="9">
        <f t="shared" si="97"/>
        <v>1.0522222221999999</v>
      </c>
      <c r="AC591" s="9">
        <f t="shared" si="93"/>
        <v>1.0522222221999999</v>
      </c>
      <c r="AD591" s="9">
        <f t="shared" si="98"/>
        <v>1.0522222221999999</v>
      </c>
      <c r="AE591" s="3">
        <f t="shared" si="101"/>
        <v>5</v>
      </c>
      <c r="AH591" s="9"/>
      <c r="AI591" s="1"/>
      <c r="AJ591" s="1"/>
      <c r="AK591" s="3"/>
      <c r="AL591" s="3"/>
      <c r="AM591" s="3"/>
      <c r="AQ591" s="3"/>
      <c r="AR591" s="3"/>
      <c r="AS591" s="3"/>
      <c r="AV591" s="3"/>
      <c r="AW591" s="3"/>
    </row>
    <row r="592" spans="1:49" x14ac:dyDescent="0.2">
      <c r="A592">
        <v>3568</v>
      </c>
      <c r="B592" t="s">
        <v>63</v>
      </c>
      <c r="C592" t="s">
        <v>332</v>
      </c>
      <c r="D592" s="7">
        <v>40667</v>
      </c>
      <c r="E592" t="s">
        <v>264</v>
      </c>
      <c r="F592" t="s">
        <v>23</v>
      </c>
      <c r="G592" t="s">
        <v>787</v>
      </c>
      <c r="H592" t="s">
        <v>858</v>
      </c>
      <c r="I592" t="s">
        <v>24</v>
      </c>
      <c r="J592" t="s">
        <v>412</v>
      </c>
      <c r="K592" t="s">
        <v>412</v>
      </c>
      <c r="L592">
        <v>0</v>
      </c>
      <c r="M592">
        <v>1.36</v>
      </c>
      <c r="N592">
        <v>3567</v>
      </c>
      <c r="O592" s="8">
        <f>VLOOKUP(N592,[1]Dettaglio!$B$9:$F$4144,5,FALSE)</f>
        <v>9091.89</v>
      </c>
      <c r="P592" s="19"/>
      <c r="Q592" s="42"/>
      <c r="R592" s="1">
        <f t="shared" ref="R592:R643" si="102">0.000000003639*Q592^2+1.03725</f>
        <v>1.03725</v>
      </c>
      <c r="S592" s="1">
        <f t="shared" si="94"/>
        <v>1.07</v>
      </c>
      <c r="T592" s="1">
        <f t="shared" si="99"/>
        <v>1.07</v>
      </c>
      <c r="U592" s="3">
        <f t="shared" si="100"/>
        <v>5</v>
      </c>
      <c r="V592" s="10">
        <v>5</v>
      </c>
      <c r="W592" s="10">
        <v>36</v>
      </c>
      <c r="X592" s="11">
        <f t="shared" si="95"/>
        <v>900</v>
      </c>
      <c r="Z592" s="12">
        <v>13</v>
      </c>
      <c r="AA592" s="13">
        <f t="shared" si="96"/>
        <v>325</v>
      </c>
      <c r="AB592" s="9">
        <f t="shared" si="97"/>
        <v>1.0522222221999999</v>
      </c>
      <c r="AC592" s="9">
        <f t="shared" si="93"/>
        <v>1.0522222221999999</v>
      </c>
      <c r="AD592" s="9">
        <f t="shared" si="98"/>
        <v>1.0522222221999999</v>
      </c>
      <c r="AE592" s="3">
        <f t="shared" si="101"/>
        <v>5</v>
      </c>
      <c r="AH592" s="9"/>
      <c r="AI592" s="1"/>
      <c r="AJ592" s="1"/>
      <c r="AK592" s="3"/>
      <c r="AL592" s="3"/>
      <c r="AM592" s="3"/>
      <c r="AQ592" s="3"/>
      <c r="AR592" s="3"/>
      <c r="AS592" s="3"/>
      <c r="AV592" s="3"/>
      <c r="AW592" s="3"/>
    </row>
    <row r="593" spans="1:49" x14ac:dyDescent="0.2">
      <c r="A593">
        <v>3570</v>
      </c>
      <c r="B593" t="s">
        <v>872</v>
      </c>
      <c r="C593" t="s">
        <v>646</v>
      </c>
      <c r="D593" s="7">
        <v>40672</v>
      </c>
      <c r="E593" t="s">
        <v>264</v>
      </c>
      <c r="F593" t="s">
        <v>23</v>
      </c>
      <c r="G593" t="s">
        <v>787</v>
      </c>
      <c r="H593" t="s">
        <v>858</v>
      </c>
      <c r="I593" t="s">
        <v>24</v>
      </c>
      <c r="J593" t="s">
        <v>473</v>
      </c>
      <c r="K593" t="s">
        <v>473</v>
      </c>
      <c r="L593">
        <v>0</v>
      </c>
      <c r="M593">
        <v>1.63</v>
      </c>
      <c r="N593">
        <v>3569</v>
      </c>
      <c r="O593" s="8">
        <f>VLOOKUP(N593,[1]Dettaglio!$B$9:$F$4144,5,FALSE)</f>
        <v>12767.61</v>
      </c>
      <c r="P593" s="19"/>
      <c r="Q593" s="42"/>
      <c r="R593" s="1">
        <f t="shared" si="102"/>
        <v>1.03725</v>
      </c>
      <c r="S593" s="1">
        <f t="shared" si="94"/>
        <v>1.07</v>
      </c>
      <c r="T593" s="1">
        <f t="shared" si="99"/>
        <v>1.07</v>
      </c>
      <c r="U593" s="3">
        <f t="shared" si="100"/>
        <v>5</v>
      </c>
      <c r="V593" s="10">
        <v>5</v>
      </c>
      <c r="W593" s="10">
        <v>36</v>
      </c>
      <c r="X593" s="11">
        <f t="shared" si="95"/>
        <v>900</v>
      </c>
      <c r="Z593" s="12">
        <v>13</v>
      </c>
      <c r="AA593" s="13">
        <f t="shared" si="96"/>
        <v>325</v>
      </c>
      <c r="AB593" s="9">
        <f t="shared" si="97"/>
        <v>1.0522222221999999</v>
      </c>
      <c r="AC593" s="9">
        <f t="shared" ref="AC593:AC643" si="103">IF(O593&lt;3000,1.07,AB593)</f>
        <v>1.0522222221999999</v>
      </c>
      <c r="AD593" s="9">
        <f t="shared" si="98"/>
        <v>1.0522222221999999</v>
      </c>
      <c r="AE593" s="3">
        <f t="shared" si="101"/>
        <v>5</v>
      </c>
      <c r="AH593" s="9"/>
      <c r="AI593" s="1"/>
      <c r="AJ593" s="1"/>
      <c r="AK593" s="3"/>
      <c r="AL593" s="3"/>
      <c r="AM593" s="3"/>
      <c r="AQ593" s="3"/>
      <c r="AR593" s="3"/>
      <c r="AS593" s="3"/>
      <c r="AV593" s="3"/>
      <c r="AW593" s="3"/>
    </row>
    <row r="594" spans="1:49" x14ac:dyDescent="0.2">
      <c r="A594">
        <v>3946</v>
      </c>
      <c r="B594" t="s">
        <v>563</v>
      </c>
      <c r="C594" t="s">
        <v>120</v>
      </c>
      <c r="D594" s="7">
        <v>40676</v>
      </c>
      <c r="E594" t="s">
        <v>264</v>
      </c>
      <c r="F594" t="s">
        <v>23</v>
      </c>
      <c r="G594" t="s">
        <v>787</v>
      </c>
      <c r="H594" t="s">
        <v>858</v>
      </c>
      <c r="I594" t="s">
        <v>24</v>
      </c>
      <c r="J594" t="s">
        <v>806</v>
      </c>
      <c r="K594" t="s">
        <v>806</v>
      </c>
      <c r="L594">
        <v>0</v>
      </c>
      <c r="M594">
        <v>1.19</v>
      </c>
      <c r="N594">
        <v>3945</v>
      </c>
      <c r="O594" s="8">
        <f>VLOOKUP(N594,[1]Dettaglio!$B$9:$F$4144,5,FALSE)</f>
        <v>6381.38</v>
      </c>
      <c r="P594" s="19"/>
      <c r="Q594" s="42"/>
      <c r="R594" s="1">
        <f t="shared" si="102"/>
        <v>1.03725</v>
      </c>
      <c r="S594" s="1">
        <f t="shared" si="94"/>
        <v>1.07</v>
      </c>
      <c r="T594" s="1">
        <f t="shared" si="99"/>
        <v>1.07</v>
      </c>
      <c r="U594" s="3">
        <f t="shared" si="100"/>
        <v>5</v>
      </c>
      <c r="V594" s="10">
        <v>5</v>
      </c>
      <c r="W594" s="10">
        <v>36</v>
      </c>
      <c r="X594" s="11">
        <f t="shared" si="95"/>
        <v>900</v>
      </c>
      <c r="Z594" s="12">
        <v>13</v>
      </c>
      <c r="AA594" s="13">
        <f t="shared" si="96"/>
        <v>325</v>
      </c>
      <c r="AB594" s="9">
        <f t="shared" si="97"/>
        <v>1.0522222221999999</v>
      </c>
      <c r="AC594" s="9">
        <f t="shared" si="103"/>
        <v>1.0522222221999999</v>
      </c>
      <c r="AD594" s="9">
        <f t="shared" si="98"/>
        <v>1.0522222221999999</v>
      </c>
      <c r="AE594" s="3">
        <f t="shared" si="101"/>
        <v>5</v>
      </c>
      <c r="AH594" s="9"/>
      <c r="AI594" s="1"/>
      <c r="AJ594" s="1"/>
      <c r="AK594" s="3"/>
      <c r="AL594" s="3"/>
      <c r="AM594" s="3"/>
      <c r="AQ594" s="3"/>
      <c r="AR594" s="3"/>
      <c r="AS594" s="3"/>
      <c r="AV594" s="3"/>
      <c r="AW594" s="3"/>
    </row>
    <row r="595" spans="1:49" x14ac:dyDescent="0.2">
      <c r="A595">
        <v>3706</v>
      </c>
      <c r="B595" t="s">
        <v>612</v>
      </c>
      <c r="C595" t="s">
        <v>469</v>
      </c>
      <c r="D595" s="7">
        <v>40819</v>
      </c>
      <c r="E595" t="s">
        <v>264</v>
      </c>
      <c r="F595" t="s">
        <v>88</v>
      </c>
      <c r="G595" t="s">
        <v>787</v>
      </c>
      <c r="H595" t="s">
        <v>858</v>
      </c>
      <c r="I595" t="s">
        <v>24</v>
      </c>
      <c r="J595">
        <v>1</v>
      </c>
      <c r="K595" t="s">
        <v>323</v>
      </c>
      <c r="L595">
        <v>0</v>
      </c>
      <c r="M595">
        <v>0</v>
      </c>
      <c r="N595">
        <v>1506</v>
      </c>
      <c r="O595" s="8">
        <f>VLOOKUP(N595,[1]Dettaglio!$B$9:$F$4144,5,FALSE)</f>
        <v>2424.88</v>
      </c>
      <c r="P595" s="19"/>
      <c r="Q595" s="42"/>
      <c r="R595" s="1">
        <f t="shared" si="102"/>
        <v>1.03725</v>
      </c>
      <c r="S595" s="1">
        <f t="shared" si="94"/>
        <v>1.07</v>
      </c>
      <c r="T595" s="1">
        <f t="shared" si="99"/>
        <v>1.07</v>
      </c>
      <c r="U595" s="3">
        <f t="shared" si="100"/>
        <v>5</v>
      </c>
      <c r="V595" s="10">
        <v>5</v>
      </c>
      <c r="W595" s="10">
        <v>36</v>
      </c>
      <c r="X595" s="11">
        <f t="shared" si="95"/>
        <v>900</v>
      </c>
      <c r="Z595" s="12">
        <v>13</v>
      </c>
      <c r="AA595" s="13">
        <f t="shared" si="96"/>
        <v>325</v>
      </c>
      <c r="AB595" s="9">
        <f t="shared" si="97"/>
        <v>1.0522222221999999</v>
      </c>
      <c r="AC595" s="9">
        <f t="shared" si="103"/>
        <v>1.07</v>
      </c>
      <c r="AD595" s="9">
        <f t="shared" si="98"/>
        <v>1.07</v>
      </c>
      <c r="AE595" s="3">
        <f t="shared" si="101"/>
        <v>5</v>
      </c>
      <c r="AH595" s="9"/>
      <c r="AI595" s="1"/>
      <c r="AJ595" s="1"/>
      <c r="AK595" s="3"/>
      <c r="AL595" s="3"/>
      <c r="AM595" s="3"/>
      <c r="AQ595" s="3"/>
      <c r="AR595" s="3"/>
      <c r="AS595" s="3"/>
      <c r="AV595" s="3"/>
      <c r="AW595" s="3"/>
    </row>
    <row r="596" spans="1:49" x14ac:dyDescent="0.2">
      <c r="A596">
        <v>2075</v>
      </c>
      <c r="B596" t="s">
        <v>34</v>
      </c>
      <c r="C596" t="s">
        <v>96</v>
      </c>
      <c r="D596" s="7">
        <v>40696</v>
      </c>
      <c r="E596" t="s">
        <v>264</v>
      </c>
      <c r="F596" t="s">
        <v>23</v>
      </c>
      <c r="G596" t="s">
        <v>787</v>
      </c>
      <c r="H596" t="s">
        <v>858</v>
      </c>
      <c r="I596" t="s">
        <v>24</v>
      </c>
      <c r="J596" t="s">
        <v>380</v>
      </c>
      <c r="K596" t="s">
        <v>380</v>
      </c>
      <c r="L596">
        <v>0</v>
      </c>
      <c r="M596">
        <v>2.77</v>
      </c>
      <c r="N596">
        <v>1242</v>
      </c>
      <c r="O596" s="8">
        <f>VLOOKUP(N596,[1]Dettaglio!$B$9:$F$4144,5,FALSE)</f>
        <v>21841.49</v>
      </c>
      <c r="P596" s="19"/>
      <c r="Q596" s="42"/>
      <c r="R596" s="1">
        <f t="shared" si="102"/>
        <v>1.03725</v>
      </c>
      <c r="S596" s="1">
        <f t="shared" si="94"/>
        <v>1.07</v>
      </c>
      <c r="T596" s="1">
        <f t="shared" si="99"/>
        <v>1.07</v>
      </c>
      <c r="U596" s="3">
        <f t="shared" si="100"/>
        <v>5</v>
      </c>
      <c r="V596" s="10">
        <v>5</v>
      </c>
      <c r="W596" s="10">
        <v>36</v>
      </c>
      <c r="X596" s="11">
        <f t="shared" si="95"/>
        <v>900</v>
      </c>
      <c r="Z596" s="12">
        <v>13</v>
      </c>
      <c r="AA596" s="13">
        <f t="shared" si="96"/>
        <v>325</v>
      </c>
      <c r="AB596" s="9">
        <f t="shared" si="97"/>
        <v>1.0522222221999999</v>
      </c>
      <c r="AC596" s="9">
        <f t="shared" si="103"/>
        <v>1.0522222221999999</v>
      </c>
      <c r="AD596" s="9">
        <f t="shared" si="98"/>
        <v>1.0522222221999999</v>
      </c>
      <c r="AE596" s="3">
        <f t="shared" si="101"/>
        <v>5</v>
      </c>
      <c r="AH596" s="9"/>
      <c r="AI596" s="1"/>
      <c r="AJ596" s="1"/>
      <c r="AK596" s="3"/>
      <c r="AL596" s="3"/>
      <c r="AM596" s="3"/>
      <c r="AQ596" s="3"/>
      <c r="AR596" s="3"/>
      <c r="AS596" s="3"/>
      <c r="AV596" s="3"/>
      <c r="AW596" s="3"/>
    </row>
    <row r="597" spans="1:49" x14ac:dyDescent="0.2">
      <c r="A597">
        <v>3652</v>
      </c>
      <c r="B597" t="s">
        <v>873</v>
      </c>
      <c r="C597" t="s">
        <v>85</v>
      </c>
      <c r="D597" s="7">
        <v>40896</v>
      </c>
      <c r="E597" t="s">
        <v>264</v>
      </c>
      <c r="F597" t="s">
        <v>23</v>
      </c>
      <c r="G597" t="s">
        <v>787</v>
      </c>
      <c r="H597" t="s">
        <v>858</v>
      </c>
      <c r="I597" t="s">
        <v>24</v>
      </c>
      <c r="J597" t="s">
        <v>874</v>
      </c>
      <c r="K597" t="s">
        <v>874</v>
      </c>
      <c r="L597">
        <v>1.89</v>
      </c>
      <c r="M597">
        <v>0</v>
      </c>
      <c r="N597">
        <v>3651</v>
      </c>
      <c r="O597" s="8">
        <f>VLOOKUP(N597,[1]Dettaglio!$B$9:$F$4144,5,FALSE)</f>
        <v>15319.42</v>
      </c>
      <c r="P597" s="19"/>
      <c r="Q597" s="42"/>
      <c r="R597" s="1">
        <f t="shared" si="102"/>
        <v>1.03725</v>
      </c>
      <c r="S597" s="1">
        <f t="shared" si="94"/>
        <v>1.07</v>
      </c>
      <c r="T597" s="1">
        <f t="shared" si="99"/>
        <v>1.07</v>
      </c>
      <c r="U597" s="3">
        <f t="shared" si="100"/>
        <v>5</v>
      </c>
      <c r="V597" s="10">
        <v>5</v>
      </c>
      <c r="W597" s="10">
        <v>36</v>
      </c>
      <c r="X597" s="11">
        <f t="shared" si="95"/>
        <v>900</v>
      </c>
      <c r="Z597" s="12">
        <v>13</v>
      </c>
      <c r="AA597" s="13">
        <f t="shared" si="96"/>
        <v>325</v>
      </c>
      <c r="AB597" s="9">
        <f t="shared" si="97"/>
        <v>1.0522222221999999</v>
      </c>
      <c r="AC597" s="9">
        <f t="shared" si="103"/>
        <v>1.0522222221999999</v>
      </c>
      <c r="AD597" s="9">
        <f t="shared" si="98"/>
        <v>1.0522222221999999</v>
      </c>
      <c r="AE597" s="3">
        <f t="shared" si="101"/>
        <v>5</v>
      </c>
      <c r="AH597" s="9"/>
      <c r="AI597" s="1"/>
      <c r="AJ597" s="1"/>
      <c r="AK597" s="3"/>
      <c r="AL597" s="3"/>
      <c r="AM597" s="3"/>
      <c r="AQ597" s="3"/>
      <c r="AR597" s="3"/>
      <c r="AS597" s="3"/>
      <c r="AV597" s="3"/>
      <c r="AW597" s="3"/>
    </row>
    <row r="598" spans="1:49" x14ac:dyDescent="0.2">
      <c r="A598">
        <v>2166</v>
      </c>
      <c r="B598" t="s">
        <v>617</v>
      </c>
      <c r="C598" t="s">
        <v>875</v>
      </c>
      <c r="D598" s="7">
        <v>40463</v>
      </c>
      <c r="E598" t="s">
        <v>264</v>
      </c>
      <c r="F598" t="s">
        <v>23</v>
      </c>
      <c r="G598" t="s">
        <v>787</v>
      </c>
      <c r="H598" t="s">
        <v>876</v>
      </c>
      <c r="I598" t="s">
        <v>24</v>
      </c>
      <c r="J598" t="s">
        <v>115</v>
      </c>
      <c r="K598" t="s">
        <v>115</v>
      </c>
      <c r="L598">
        <v>0</v>
      </c>
      <c r="M598">
        <v>1.27</v>
      </c>
      <c r="N598">
        <v>1514</v>
      </c>
      <c r="O598" s="8">
        <f>VLOOKUP(N598,[1]Dettaglio!$B$9:$F$4144,5,FALSE)</f>
        <v>8043.9</v>
      </c>
      <c r="P598" s="19"/>
      <c r="Q598" s="42"/>
      <c r="R598" s="1">
        <f t="shared" si="102"/>
        <v>1.03725</v>
      </c>
      <c r="S598" s="1">
        <f t="shared" ref="S598:S643" si="104">IF(Q598&lt;3000,1.07,R598)</f>
        <v>1.07</v>
      </c>
      <c r="T598" s="1">
        <f t="shared" si="99"/>
        <v>1.07</v>
      </c>
      <c r="U598" s="3">
        <f t="shared" si="100"/>
        <v>5</v>
      </c>
      <c r="V598" s="10">
        <v>5</v>
      </c>
      <c r="W598" s="10">
        <v>36</v>
      </c>
      <c r="X598" s="11">
        <f t="shared" ref="X598:X643" si="105">V598*W598*U598</f>
        <v>900</v>
      </c>
      <c r="Z598" s="12">
        <v>13</v>
      </c>
      <c r="AA598" s="13">
        <f t="shared" ref="AA598:AA643" si="106">U598*V598*Z598</f>
        <v>325</v>
      </c>
      <c r="AB598" s="9">
        <f t="shared" si="97"/>
        <v>1.0522222221999999</v>
      </c>
      <c r="AC598" s="9">
        <f t="shared" si="103"/>
        <v>1.0522222221999999</v>
      </c>
      <c r="AD598" s="9">
        <f t="shared" si="98"/>
        <v>1.0522222221999999</v>
      </c>
      <c r="AE598" s="3">
        <f t="shared" si="101"/>
        <v>5</v>
      </c>
      <c r="AH598" s="9"/>
      <c r="AI598" s="1"/>
      <c r="AJ598" s="1"/>
      <c r="AK598" s="3"/>
      <c r="AL598" s="3"/>
      <c r="AM598" s="3"/>
      <c r="AQ598" s="3"/>
      <c r="AR598" s="3"/>
      <c r="AS598" s="3"/>
      <c r="AV598" s="3"/>
      <c r="AW598" s="3"/>
    </row>
    <row r="599" spans="1:49" x14ac:dyDescent="0.2">
      <c r="A599">
        <v>3882</v>
      </c>
      <c r="B599" t="s">
        <v>76</v>
      </c>
      <c r="C599" t="s">
        <v>249</v>
      </c>
      <c r="D599" s="7">
        <v>40461</v>
      </c>
      <c r="E599" t="s">
        <v>264</v>
      </c>
      <c r="F599" t="s">
        <v>23</v>
      </c>
      <c r="G599" t="s">
        <v>787</v>
      </c>
      <c r="H599" t="s">
        <v>876</v>
      </c>
      <c r="I599" t="s">
        <v>24</v>
      </c>
      <c r="J599" t="s">
        <v>314</v>
      </c>
      <c r="K599" t="s">
        <v>314</v>
      </c>
      <c r="L599">
        <v>0</v>
      </c>
      <c r="M599">
        <v>1.21</v>
      </c>
      <c r="N599">
        <v>3881</v>
      </c>
      <c r="O599" s="8">
        <f>VLOOKUP(N599,[1]Dettaglio!$B$9:$F$4144,5,FALSE)</f>
        <v>6869.91</v>
      </c>
      <c r="P599" s="19"/>
      <c r="Q599" s="42"/>
      <c r="R599" s="1">
        <f t="shared" si="102"/>
        <v>1.03725</v>
      </c>
      <c r="S599" s="1">
        <f t="shared" si="104"/>
        <v>1.07</v>
      </c>
      <c r="T599" s="1">
        <f t="shared" si="99"/>
        <v>1.07</v>
      </c>
      <c r="U599" s="3">
        <f t="shared" si="100"/>
        <v>5</v>
      </c>
      <c r="V599" s="10">
        <v>5</v>
      </c>
      <c r="W599" s="10">
        <v>36</v>
      </c>
      <c r="X599" s="11">
        <f t="shared" si="105"/>
        <v>900</v>
      </c>
      <c r="Z599" s="12">
        <v>13</v>
      </c>
      <c r="AA599" s="13">
        <f t="shared" si="106"/>
        <v>325</v>
      </c>
      <c r="AB599" s="9">
        <f t="shared" ref="AB599:AB642" si="107">0.0000000038*Q599^2-0.0000054444*Q599+1.0522222222</f>
        <v>1.0522222221999999</v>
      </c>
      <c r="AC599" s="9">
        <f t="shared" si="103"/>
        <v>1.0522222221999999</v>
      </c>
      <c r="AD599" s="9">
        <f t="shared" ref="AD599:AD643" si="108">IF(AC599&gt;5,5,AC599)</f>
        <v>1.0522222221999999</v>
      </c>
      <c r="AE599" s="3">
        <f t="shared" si="101"/>
        <v>5</v>
      </c>
      <c r="AH599" s="9"/>
      <c r="AI599" s="1"/>
      <c r="AJ599" s="1"/>
      <c r="AK599" s="3"/>
      <c r="AL599" s="3"/>
      <c r="AM599" s="3"/>
      <c r="AQ599" s="3"/>
      <c r="AR599" s="3"/>
      <c r="AS599" s="3"/>
      <c r="AV599" s="3"/>
      <c r="AW599" s="3"/>
    </row>
    <row r="600" spans="1:49" x14ac:dyDescent="0.2">
      <c r="A600">
        <v>1169</v>
      </c>
      <c r="B600" t="s">
        <v>352</v>
      </c>
      <c r="C600" t="s">
        <v>85</v>
      </c>
      <c r="D600" s="7">
        <v>40609</v>
      </c>
      <c r="E600" t="s">
        <v>264</v>
      </c>
      <c r="F600" t="s">
        <v>23</v>
      </c>
      <c r="G600" t="s">
        <v>787</v>
      </c>
      <c r="H600" t="s">
        <v>876</v>
      </c>
      <c r="I600" t="s">
        <v>24</v>
      </c>
      <c r="J600" t="s">
        <v>118</v>
      </c>
      <c r="K600" t="s">
        <v>736</v>
      </c>
      <c r="L600">
        <v>0</v>
      </c>
      <c r="M600">
        <v>5</v>
      </c>
      <c r="N600">
        <v>1168</v>
      </c>
      <c r="O600" s="8">
        <f>VLOOKUP(N600,[1]Dettaglio!$B$9:$F$4144,5,FALSE)</f>
        <v>0</v>
      </c>
      <c r="P600" s="19"/>
      <c r="Q600" s="42"/>
      <c r="R600" s="1">
        <f t="shared" si="102"/>
        <v>1.03725</v>
      </c>
      <c r="S600" s="1">
        <f t="shared" si="104"/>
        <v>1.07</v>
      </c>
      <c r="T600" s="1">
        <f t="shared" si="99"/>
        <v>1.07</v>
      </c>
      <c r="U600" s="3">
        <f t="shared" si="100"/>
        <v>5</v>
      </c>
      <c r="V600" s="10">
        <v>5</v>
      </c>
      <c r="W600" s="10">
        <v>36</v>
      </c>
      <c r="X600" s="11">
        <f t="shared" si="105"/>
        <v>900</v>
      </c>
      <c r="Z600" s="12">
        <v>13</v>
      </c>
      <c r="AA600" s="13">
        <f t="shared" si="106"/>
        <v>325</v>
      </c>
      <c r="AB600" s="9">
        <f t="shared" si="107"/>
        <v>1.0522222221999999</v>
      </c>
      <c r="AC600" s="9">
        <f t="shared" si="103"/>
        <v>1.07</v>
      </c>
      <c r="AD600" s="9">
        <f t="shared" si="108"/>
        <v>1.07</v>
      </c>
      <c r="AE600" s="3">
        <f t="shared" si="101"/>
        <v>5</v>
      </c>
      <c r="AH600" s="9"/>
      <c r="AI600" s="1"/>
      <c r="AJ600" s="1"/>
      <c r="AK600" s="3"/>
      <c r="AL600" s="3"/>
      <c r="AM600" s="3"/>
      <c r="AQ600" s="3"/>
      <c r="AR600" s="3"/>
      <c r="AS600" s="3"/>
      <c r="AV600" s="3"/>
      <c r="AW600" s="3"/>
    </row>
    <row r="601" spans="1:49" x14ac:dyDescent="0.2">
      <c r="A601">
        <v>2107</v>
      </c>
      <c r="B601" t="s">
        <v>877</v>
      </c>
      <c r="C601" t="s">
        <v>122</v>
      </c>
      <c r="D601" s="7">
        <v>40561</v>
      </c>
      <c r="E601" t="s">
        <v>264</v>
      </c>
      <c r="F601" t="s">
        <v>23</v>
      </c>
      <c r="G601" t="s">
        <v>787</v>
      </c>
      <c r="H601" t="s">
        <v>876</v>
      </c>
      <c r="I601" t="s">
        <v>24</v>
      </c>
      <c r="J601" t="s">
        <v>118</v>
      </c>
      <c r="K601" t="s">
        <v>736</v>
      </c>
      <c r="L601">
        <v>0</v>
      </c>
      <c r="M601">
        <v>5</v>
      </c>
      <c r="N601">
        <v>3858</v>
      </c>
      <c r="O601" s="8">
        <f>VLOOKUP(N601,[1]Dettaglio!$B$9:$F$4144,5,FALSE)</f>
        <v>0</v>
      </c>
      <c r="P601" s="19"/>
      <c r="Q601" s="42"/>
      <c r="R601" s="1">
        <f t="shared" si="102"/>
        <v>1.03725</v>
      </c>
      <c r="S601" s="1">
        <f t="shared" si="104"/>
        <v>1.07</v>
      </c>
      <c r="T601" s="1">
        <f t="shared" si="99"/>
        <v>1.07</v>
      </c>
      <c r="U601" s="3">
        <f t="shared" si="100"/>
        <v>5</v>
      </c>
      <c r="V601" s="10">
        <v>5</v>
      </c>
      <c r="W601" s="10">
        <v>36</v>
      </c>
      <c r="X601" s="11">
        <f t="shared" si="105"/>
        <v>900</v>
      </c>
      <c r="Z601" s="12">
        <v>13</v>
      </c>
      <c r="AA601" s="13">
        <f t="shared" si="106"/>
        <v>325</v>
      </c>
      <c r="AB601" s="9">
        <f t="shared" si="107"/>
        <v>1.0522222221999999</v>
      </c>
      <c r="AC601" s="9">
        <f t="shared" si="103"/>
        <v>1.07</v>
      </c>
      <c r="AD601" s="9">
        <f t="shared" si="108"/>
        <v>1.07</v>
      </c>
      <c r="AE601" s="3">
        <f t="shared" si="101"/>
        <v>5</v>
      </c>
      <c r="AH601" s="9"/>
      <c r="AI601" s="1"/>
      <c r="AJ601" s="1"/>
      <c r="AK601" s="3"/>
      <c r="AL601" s="3"/>
      <c r="AM601" s="3"/>
      <c r="AQ601" s="3"/>
      <c r="AR601" s="3"/>
      <c r="AS601" s="3"/>
      <c r="AV601" s="3"/>
      <c r="AW601" s="3"/>
    </row>
    <row r="602" spans="1:49" x14ac:dyDescent="0.2">
      <c r="A602">
        <v>2124</v>
      </c>
      <c r="B602" t="s">
        <v>529</v>
      </c>
      <c r="C602" t="s">
        <v>878</v>
      </c>
      <c r="D602" s="7">
        <v>40518</v>
      </c>
      <c r="E602" t="s">
        <v>264</v>
      </c>
      <c r="F602" t="s">
        <v>23</v>
      </c>
      <c r="G602" t="s">
        <v>787</v>
      </c>
      <c r="H602" t="s">
        <v>876</v>
      </c>
      <c r="I602" t="s">
        <v>24</v>
      </c>
      <c r="J602" t="s">
        <v>78</v>
      </c>
      <c r="K602" t="s">
        <v>78</v>
      </c>
      <c r="L602">
        <v>1.55</v>
      </c>
      <c r="M602">
        <v>0</v>
      </c>
      <c r="N602">
        <v>2123</v>
      </c>
      <c r="O602" s="8">
        <f>VLOOKUP(N602,[1]Dettaglio!$B$9:$F$4144,5,FALSE)</f>
        <v>11910.39</v>
      </c>
      <c r="P602" s="19"/>
      <c r="Q602" s="42"/>
      <c r="R602" s="1">
        <f t="shared" si="102"/>
        <v>1.03725</v>
      </c>
      <c r="S602" s="1">
        <f t="shared" si="104"/>
        <v>1.07</v>
      </c>
      <c r="T602" s="1">
        <f t="shared" si="99"/>
        <v>1.07</v>
      </c>
      <c r="U602" s="3">
        <f t="shared" si="100"/>
        <v>5</v>
      </c>
      <c r="V602" s="10">
        <v>5</v>
      </c>
      <c r="W602" s="10">
        <v>36</v>
      </c>
      <c r="X602" s="11">
        <f t="shared" si="105"/>
        <v>900</v>
      </c>
      <c r="Z602" s="12">
        <v>13</v>
      </c>
      <c r="AA602" s="13">
        <f t="shared" si="106"/>
        <v>325</v>
      </c>
      <c r="AB602" s="9">
        <f t="shared" si="107"/>
        <v>1.0522222221999999</v>
      </c>
      <c r="AC602" s="9">
        <f t="shared" si="103"/>
        <v>1.0522222221999999</v>
      </c>
      <c r="AD602" s="9">
        <f t="shared" si="108"/>
        <v>1.0522222221999999</v>
      </c>
      <c r="AE602" s="3">
        <f t="shared" si="101"/>
        <v>5</v>
      </c>
      <c r="AH602" s="9"/>
      <c r="AI602" s="1"/>
      <c r="AJ602" s="1"/>
      <c r="AK602" s="3"/>
      <c r="AL602" s="3"/>
      <c r="AM602" s="3"/>
      <c r="AQ602" s="3"/>
      <c r="AR602" s="3"/>
      <c r="AS602" s="3"/>
      <c r="AV602" s="3"/>
      <c r="AW602" s="3"/>
    </row>
    <row r="603" spans="1:49" x14ac:dyDescent="0.2">
      <c r="A603">
        <v>2128</v>
      </c>
      <c r="B603" t="s">
        <v>822</v>
      </c>
      <c r="C603" t="s">
        <v>96</v>
      </c>
      <c r="D603" s="7">
        <v>40341</v>
      </c>
      <c r="E603" t="s">
        <v>264</v>
      </c>
      <c r="F603" t="s">
        <v>23</v>
      </c>
      <c r="G603" t="s">
        <v>787</v>
      </c>
      <c r="H603" t="s">
        <v>876</v>
      </c>
      <c r="I603" t="s">
        <v>24</v>
      </c>
      <c r="J603" t="s">
        <v>823</v>
      </c>
      <c r="K603" t="s">
        <v>823</v>
      </c>
      <c r="L603">
        <v>0</v>
      </c>
      <c r="M603">
        <v>1.35</v>
      </c>
      <c r="N603">
        <v>2127</v>
      </c>
      <c r="O603" s="8">
        <f>VLOOKUP(N603,[1]Dettaglio!$B$9:$F$4144,5,FALSE)</f>
        <v>9327.58</v>
      </c>
      <c r="P603" s="19"/>
      <c r="Q603" s="42"/>
      <c r="R603" s="1">
        <f t="shared" si="102"/>
        <v>1.03725</v>
      </c>
      <c r="S603" s="1">
        <f t="shared" si="104"/>
        <v>1.07</v>
      </c>
      <c r="T603" s="1">
        <f t="shared" si="99"/>
        <v>1.07</v>
      </c>
      <c r="U603" s="3">
        <f t="shared" si="100"/>
        <v>5</v>
      </c>
      <c r="V603" s="10">
        <v>5</v>
      </c>
      <c r="W603" s="10">
        <v>36</v>
      </c>
      <c r="X603" s="11">
        <f t="shared" si="105"/>
        <v>900</v>
      </c>
      <c r="Z603" s="12">
        <v>13</v>
      </c>
      <c r="AA603" s="13">
        <f t="shared" si="106"/>
        <v>325</v>
      </c>
      <c r="AB603" s="9">
        <f t="shared" si="107"/>
        <v>1.0522222221999999</v>
      </c>
      <c r="AC603" s="9">
        <f t="shared" si="103"/>
        <v>1.0522222221999999</v>
      </c>
      <c r="AD603" s="9">
        <f t="shared" si="108"/>
        <v>1.0522222221999999</v>
      </c>
      <c r="AE603" s="3">
        <f t="shared" si="101"/>
        <v>5</v>
      </c>
      <c r="AH603" s="9"/>
      <c r="AI603" s="1"/>
      <c r="AJ603" s="1"/>
      <c r="AK603" s="3"/>
      <c r="AL603" s="3"/>
      <c r="AM603" s="3"/>
      <c r="AQ603" s="3"/>
      <c r="AR603" s="3"/>
      <c r="AS603" s="3"/>
      <c r="AV603" s="3"/>
      <c r="AW603" s="3"/>
    </row>
    <row r="604" spans="1:49" x14ac:dyDescent="0.2">
      <c r="A604">
        <v>1206</v>
      </c>
      <c r="B604" t="s">
        <v>879</v>
      </c>
      <c r="C604" t="s">
        <v>192</v>
      </c>
      <c r="D604" s="7">
        <v>40534</v>
      </c>
      <c r="E604" t="s">
        <v>264</v>
      </c>
      <c r="F604" t="s">
        <v>23</v>
      </c>
      <c r="G604" t="s">
        <v>787</v>
      </c>
      <c r="H604" t="s">
        <v>876</v>
      </c>
      <c r="I604" t="s">
        <v>24</v>
      </c>
      <c r="J604" t="s">
        <v>118</v>
      </c>
      <c r="K604" t="s">
        <v>736</v>
      </c>
      <c r="L604">
        <v>0</v>
      </c>
      <c r="M604">
        <v>5</v>
      </c>
      <c r="N604">
        <v>1205</v>
      </c>
      <c r="O604" s="8">
        <f>VLOOKUP(N604,[1]Dettaglio!$B$9:$F$4144,5,FALSE)</f>
        <v>0</v>
      </c>
      <c r="P604" s="19"/>
      <c r="Q604" s="42"/>
      <c r="R604" s="1">
        <f t="shared" si="102"/>
        <v>1.03725</v>
      </c>
      <c r="S604" s="1">
        <f t="shared" si="104"/>
        <v>1.07</v>
      </c>
      <c r="T604" s="1">
        <f t="shared" si="99"/>
        <v>1.07</v>
      </c>
      <c r="U604" s="3">
        <f t="shared" si="100"/>
        <v>5</v>
      </c>
      <c r="V604" s="10">
        <v>5</v>
      </c>
      <c r="W604" s="10">
        <v>36</v>
      </c>
      <c r="X604" s="11">
        <f t="shared" si="105"/>
        <v>900</v>
      </c>
      <c r="Z604" s="12">
        <v>13</v>
      </c>
      <c r="AA604" s="13">
        <f t="shared" si="106"/>
        <v>325</v>
      </c>
      <c r="AB604" s="9">
        <f t="shared" si="107"/>
        <v>1.0522222221999999</v>
      </c>
      <c r="AC604" s="9">
        <f t="shared" si="103"/>
        <v>1.07</v>
      </c>
      <c r="AD604" s="9">
        <f t="shared" si="108"/>
        <v>1.07</v>
      </c>
      <c r="AE604" s="3">
        <f t="shared" si="101"/>
        <v>5</v>
      </c>
      <c r="AH604" s="9"/>
      <c r="AI604" s="1"/>
      <c r="AJ604" s="1"/>
      <c r="AK604" s="3"/>
      <c r="AL604" s="3"/>
      <c r="AM604" s="3"/>
      <c r="AQ604" s="3"/>
      <c r="AR604" s="3"/>
      <c r="AS604" s="3"/>
      <c r="AV604" s="3"/>
      <c r="AW604" s="3"/>
    </row>
    <row r="605" spans="1:49" x14ac:dyDescent="0.2">
      <c r="A605">
        <v>1190</v>
      </c>
      <c r="B605" t="s">
        <v>220</v>
      </c>
      <c r="C605" t="s">
        <v>482</v>
      </c>
      <c r="D605" s="7">
        <v>40461</v>
      </c>
      <c r="E605" t="s">
        <v>264</v>
      </c>
      <c r="F605" t="s">
        <v>23</v>
      </c>
      <c r="G605" t="s">
        <v>787</v>
      </c>
      <c r="H605" t="s">
        <v>876</v>
      </c>
      <c r="I605" t="s">
        <v>24</v>
      </c>
      <c r="J605" t="s">
        <v>118</v>
      </c>
      <c r="K605" t="s">
        <v>736</v>
      </c>
      <c r="L605">
        <v>0</v>
      </c>
      <c r="M605">
        <v>5</v>
      </c>
      <c r="N605">
        <v>1189</v>
      </c>
      <c r="O605" s="8">
        <f>VLOOKUP(N605,[1]Dettaglio!$B$9:$F$4144,5,FALSE)</f>
        <v>0</v>
      </c>
      <c r="P605" s="19"/>
      <c r="Q605" s="42"/>
      <c r="R605" s="1">
        <f t="shared" si="102"/>
        <v>1.03725</v>
      </c>
      <c r="S605" s="1">
        <f t="shared" si="104"/>
        <v>1.07</v>
      </c>
      <c r="T605" s="1">
        <f t="shared" si="99"/>
        <v>1.07</v>
      </c>
      <c r="U605" s="3">
        <f t="shared" si="100"/>
        <v>5</v>
      </c>
      <c r="V605" s="10">
        <v>5</v>
      </c>
      <c r="W605" s="10">
        <v>36</v>
      </c>
      <c r="X605" s="11">
        <f t="shared" si="105"/>
        <v>900</v>
      </c>
      <c r="Z605" s="12">
        <v>13</v>
      </c>
      <c r="AA605" s="13">
        <f t="shared" si="106"/>
        <v>325</v>
      </c>
      <c r="AB605" s="9">
        <f t="shared" si="107"/>
        <v>1.0522222221999999</v>
      </c>
      <c r="AC605" s="9">
        <f t="shared" si="103"/>
        <v>1.07</v>
      </c>
      <c r="AD605" s="9">
        <f t="shared" si="108"/>
        <v>1.07</v>
      </c>
      <c r="AE605" s="3">
        <f t="shared" si="101"/>
        <v>5</v>
      </c>
      <c r="AH605" s="9"/>
      <c r="AI605" s="1"/>
      <c r="AJ605" s="1"/>
      <c r="AK605" s="3"/>
      <c r="AL605" s="3"/>
      <c r="AM605" s="3"/>
      <c r="AQ605" s="3"/>
      <c r="AR605" s="3"/>
      <c r="AS605" s="3"/>
      <c r="AV605" s="3"/>
      <c r="AW605" s="3"/>
    </row>
    <row r="606" spans="1:49" x14ac:dyDescent="0.2">
      <c r="A606">
        <v>2132</v>
      </c>
      <c r="B606" t="s">
        <v>608</v>
      </c>
      <c r="C606" t="s">
        <v>51</v>
      </c>
      <c r="D606" s="7">
        <v>40456</v>
      </c>
      <c r="E606" t="s">
        <v>264</v>
      </c>
      <c r="F606" t="s">
        <v>23</v>
      </c>
      <c r="G606" t="s">
        <v>787</v>
      </c>
      <c r="H606" t="s">
        <v>876</v>
      </c>
      <c r="I606" t="s">
        <v>24</v>
      </c>
      <c r="J606" t="s">
        <v>880</v>
      </c>
      <c r="K606" t="s">
        <v>880</v>
      </c>
      <c r="L606">
        <v>0</v>
      </c>
      <c r="M606">
        <v>2.66</v>
      </c>
      <c r="N606">
        <v>2131</v>
      </c>
      <c r="O606" s="8">
        <f>VLOOKUP(N606,[1]Dettaglio!$B$9:$F$4144,5,FALSE)</f>
        <v>21093.93</v>
      </c>
      <c r="P606" s="19"/>
      <c r="Q606" s="42"/>
      <c r="R606" s="1">
        <f t="shared" si="102"/>
        <v>1.03725</v>
      </c>
      <c r="S606" s="1">
        <f t="shared" si="104"/>
        <v>1.07</v>
      </c>
      <c r="T606" s="1">
        <f t="shared" si="99"/>
        <v>1.07</v>
      </c>
      <c r="U606" s="3">
        <f t="shared" si="100"/>
        <v>5</v>
      </c>
      <c r="V606" s="10">
        <v>5</v>
      </c>
      <c r="W606" s="10">
        <v>36</v>
      </c>
      <c r="X606" s="11">
        <f t="shared" si="105"/>
        <v>900</v>
      </c>
      <c r="Z606" s="12">
        <v>13</v>
      </c>
      <c r="AA606" s="13">
        <f t="shared" si="106"/>
        <v>325</v>
      </c>
      <c r="AB606" s="9">
        <f t="shared" si="107"/>
        <v>1.0522222221999999</v>
      </c>
      <c r="AC606" s="9">
        <f t="shared" si="103"/>
        <v>1.0522222221999999</v>
      </c>
      <c r="AD606" s="9">
        <f t="shared" si="108"/>
        <v>1.0522222221999999</v>
      </c>
      <c r="AE606" s="3">
        <f t="shared" si="101"/>
        <v>5</v>
      </c>
      <c r="AH606" s="9"/>
      <c r="AI606" s="1"/>
      <c r="AJ606" s="1"/>
      <c r="AK606" s="3"/>
      <c r="AL606" s="3"/>
      <c r="AM606" s="3"/>
      <c r="AQ606" s="3"/>
      <c r="AR606" s="3"/>
      <c r="AS606" s="3"/>
      <c r="AV606" s="3"/>
      <c r="AW606" s="3"/>
    </row>
    <row r="607" spans="1:49" x14ac:dyDescent="0.2">
      <c r="A607">
        <v>3562</v>
      </c>
      <c r="B607" t="s">
        <v>371</v>
      </c>
      <c r="C607" t="s">
        <v>128</v>
      </c>
      <c r="D607" s="7">
        <v>40786</v>
      </c>
      <c r="E607" t="s">
        <v>264</v>
      </c>
      <c r="F607" t="s">
        <v>23</v>
      </c>
      <c r="G607" t="s">
        <v>787</v>
      </c>
      <c r="H607" t="s">
        <v>876</v>
      </c>
      <c r="I607" t="s">
        <v>24</v>
      </c>
      <c r="J607" t="s">
        <v>101</v>
      </c>
      <c r="K607" t="s">
        <v>101</v>
      </c>
      <c r="L607">
        <v>0</v>
      </c>
      <c r="M607">
        <v>1.46</v>
      </c>
      <c r="N607">
        <v>3561</v>
      </c>
      <c r="O607" s="8">
        <f>VLOOKUP(N607,[1]Dettaglio!$B$9:$F$4144,5,FALSE)</f>
        <v>10779.9</v>
      </c>
      <c r="P607" s="19"/>
      <c r="Q607" s="42"/>
      <c r="R607" s="1">
        <f t="shared" si="102"/>
        <v>1.03725</v>
      </c>
      <c r="S607" s="1">
        <f t="shared" si="104"/>
        <v>1.07</v>
      </c>
      <c r="T607" s="1">
        <f t="shared" si="99"/>
        <v>1.07</v>
      </c>
      <c r="U607" s="3">
        <f t="shared" si="100"/>
        <v>5</v>
      </c>
      <c r="V607" s="10">
        <v>5</v>
      </c>
      <c r="W607" s="10">
        <v>36</v>
      </c>
      <c r="X607" s="11">
        <f t="shared" si="105"/>
        <v>900</v>
      </c>
      <c r="Z607" s="12">
        <v>13</v>
      </c>
      <c r="AA607" s="13">
        <f t="shared" si="106"/>
        <v>325</v>
      </c>
      <c r="AB607" s="9">
        <f t="shared" si="107"/>
        <v>1.0522222221999999</v>
      </c>
      <c r="AC607" s="9">
        <f t="shared" si="103"/>
        <v>1.0522222221999999</v>
      </c>
      <c r="AD607" s="9">
        <f t="shared" si="108"/>
        <v>1.0522222221999999</v>
      </c>
      <c r="AE607" s="3">
        <f t="shared" si="101"/>
        <v>5</v>
      </c>
      <c r="AH607" s="9"/>
      <c r="AI607" s="1"/>
      <c r="AJ607" s="1"/>
      <c r="AK607" s="3"/>
      <c r="AL607" s="3"/>
      <c r="AM607" s="3"/>
      <c r="AQ607" s="3"/>
      <c r="AR607" s="3"/>
      <c r="AS607" s="3"/>
      <c r="AV607" s="3"/>
      <c r="AW607" s="3"/>
    </row>
    <row r="608" spans="1:49" x14ac:dyDescent="0.2">
      <c r="A608">
        <v>2133</v>
      </c>
      <c r="B608" t="s">
        <v>881</v>
      </c>
      <c r="C608" t="s">
        <v>85</v>
      </c>
      <c r="D608" s="7">
        <v>40593</v>
      </c>
      <c r="E608" t="s">
        <v>264</v>
      </c>
      <c r="F608" t="s">
        <v>88</v>
      </c>
      <c r="G608" t="s">
        <v>787</v>
      </c>
      <c r="H608" t="s">
        <v>876</v>
      </c>
      <c r="I608" t="s">
        <v>24</v>
      </c>
      <c r="J608">
        <v>1</v>
      </c>
      <c r="K608" t="s">
        <v>323</v>
      </c>
      <c r="L608">
        <v>0</v>
      </c>
      <c r="M608">
        <v>0</v>
      </c>
      <c r="N608">
        <v>1416</v>
      </c>
      <c r="O608" s="8">
        <f>VLOOKUP(N608,[1]Dettaglio!$B$9:$F$4144,5,FALSE)</f>
        <v>3660.56</v>
      </c>
      <c r="P608" s="19"/>
      <c r="Q608" s="42"/>
      <c r="R608" s="1">
        <f t="shared" si="102"/>
        <v>1.03725</v>
      </c>
      <c r="S608" s="1">
        <f t="shared" si="104"/>
        <v>1.07</v>
      </c>
      <c r="T608" s="1">
        <f t="shared" si="99"/>
        <v>1.07</v>
      </c>
      <c r="U608" s="3">
        <f t="shared" si="100"/>
        <v>5</v>
      </c>
      <c r="V608" s="10">
        <v>5</v>
      </c>
      <c r="W608" s="10">
        <v>36</v>
      </c>
      <c r="X608" s="11">
        <f t="shared" si="105"/>
        <v>900</v>
      </c>
      <c r="Z608" s="12">
        <v>13</v>
      </c>
      <c r="AA608" s="13">
        <f t="shared" si="106"/>
        <v>325</v>
      </c>
      <c r="AB608" s="9">
        <f t="shared" si="107"/>
        <v>1.0522222221999999</v>
      </c>
      <c r="AC608" s="9">
        <f t="shared" si="103"/>
        <v>1.0522222221999999</v>
      </c>
      <c r="AD608" s="9">
        <f t="shared" si="108"/>
        <v>1.0522222221999999</v>
      </c>
      <c r="AE608" s="3">
        <f t="shared" si="101"/>
        <v>5</v>
      </c>
      <c r="AH608" s="9"/>
      <c r="AI608" s="1"/>
      <c r="AJ608" s="1"/>
      <c r="AK608" s="3"/>
      <c r="AL608" s="3"/>
      <c r="AM608" s="3"/>
      <c r="AQ608" s="3"/>
      <c r="AR608" s="3"/>
      <c r="AS608" s="3"/>
      <c r="AV608" s="3"/>
      <c r="AW608" s="3"/>
    </row>
    <row r="609" spans="1:49" x14ac:dyDescent="0.2">
      <c r="A609">
        <v>2136</v>
      </c>
      <c r="B609" t="s">
        <v>666</v>
      </c>
      <c r="C609" t="s">
        <v>882</v>
      </c>
      <c r="D609" s="7">
        <v>40512</v>
      </c>
      <c r="E609" t="s">
        <v>264</v>
      </c>
      <c r="F609" t="s">
        <v>23</v>
      </c>
      <c r="G609" t="s">
        <v>787</v>
      </c>
      <c r="H609" t="s">
        <v>876</v>
      </c>
      <c r="I609" t="s">
        <v>24</v>
      </c>
      <c r="J609" t="s">
        <v>560</v>
      </c>
      <c r="K609" t="s">
        <v>560</v>
      </c>
      <c r="L609">
        <v>0</v>
      </c>
      <c r="M609">
        <v>1.59</v>
      </c>
      <c r="N609">
        <v>3852</v>
      </c>
      <c r="O609" s="8">
        <f>VLOOKUP(N609,[1]Dettaglio!$B$9:$F$4144,5,FALSE)</f>
        <v>12372.76</v>
      </c>
      <c r="P609" s="19"/>
      <c r="Q609" s="42"/>
      <c r="R609" s="1">
        <f t="shared" si="102"/>
        <v>1.03725</v>
      </c>
      <c r="S609" s="1">
        <f t="shared" si="104"/>
        <v>1.07</v>
      </c>
      <c r="T609" s="1">
        <f t="shared" si="99"/>
        <v>1.07</v>
      </c>
      <c r="U609" s="3">
        <f t="shared" si="100"/>
        <v>5</v>
      </c>
      <c r="V609" s="10">
        <v>5</v>
      </c>
      <c r="W609" s="10">
        <v>36</v>
      </c>
      <c r="X609" s="11">
        <f t="shared" si="105"/>
        <v>900</v>
      </c>
      <c r="Z609" s="12">
        <v>13</v>
      </c>
      <c r="AA609" s="13">
        <f t="shared" si="106"/>
        <v>325</v>
      </c>
      <c r="AB609" s="9">
        <f t="shared" si="107"/>
        <v>1.0522222221999999</v>
      </c>
      <c r="AC609" s="9">
        <f t="shared" si="103"/>
        <v>1.0522222221999999</v>
      </c>
      <c r="AD609" s="9">
        <f t="shared" si="108"/>
        <v>1.0522222221999999</v>
      </c>
      <c r="AE609" s="3">
        <f t="shared" si="101"/>
        <v>5</v>
      </c>
      <c r="AH609" s="9"/>
      <c r="AI609" s="1"/>
      <c r="AJ609" s="1"/>
      <c r="AK609" s="3"/>
      <c r="AL609" s="3"/>
      <c r="AM609" s="3"/>
      <c r="AQ609" s="3"/>
      <c r="AR609" s="3"/>
      <c r="AS609" s="3"/>
      <c r="AV609" s="3"/>
      <c r="AW609" s="3"/>
    </row>
    <row r="610" spans="1:49" x14ac:dyDescent="0.2">
      <c r="A610">
        <v>1153</v>
      </c>
      <c r="B610" t="s">
        <v>629</v>
      </c>
      <c r="C610" t="s">
        <v>110</v>
      </c>
      <c r="D610" s="7">
        <v>40492</v>
      </c>
      <c r="E610" t="s">
        <v>264</v>
      </c>
      <c r="F610" t="s">
        <v>23</v>
      </c>
      <c r="G610" t="s">
        <v>787</v>
      </c>
      <c r="H610" t="s">
        <v>876</v>
      </c>
      <c r="I610" t="s">
        <v>24</v>
      </c>
      <c r="J610" t="s">
        <v>630</v>
      </c>
      <c r="K610" t="s">
        <v>630</v>
      </c>
      <c r="L610">
        <v>0</v>
      </c>
      <c r="M610">
        <v>1.5</v>
      </c>
      <c r="N610">
        <v>1152</v>
      </c>
      <c r="O610" s="8">
        <f>VLOOKUP(N610,[1]Dettaglio!$B$9:$F$4144,5,FALSE)</f>
        <v>11284.79</v>
      </c>
      <c r="P610" s="19"/>
      <c r="Q610" s="42"/>
      <c r="R610" s="1">
        <f t="shared" si="102"/>
        <v>1.03725</v>
      </c>
      <c r="S610" s="1">
        <f t="shared" si="104"/>
        <v>1.07</v>
      </c>
      <c r="T610" s="1">
        <f t="shared" si="99"/>
        <v>1.07</v>
      </c>
      <c r="U610" s="3">
        <f t="shared" si="100"/>
        <v>5</v>
      </c>
      <c r="V610" s="10">
        <v>5</v>
      </c>
      <c r="W610" s="10">
        <v>36</v>
      </c>
      <c r="X610" s="11">
        <f t="shared" si="105"/>
        <v>900</v>
      </c>
      <c r="Z610" s="12">
        <v>13</v>
      </c>
      <c r="AA610" s="13">
        <f t="shared" si="106"/>
        <v>325</v>
      </c>
      <c r="AB610" s="9">
        <f t="shared" si="107"/>
        <v>1.0522222221999999</v>
      </c>
      <c r="AC610" s="9">
        <f t="shared" si="103"/>
        <v>1.0522222221999999</v>
      </c>
      <c r="AD610" s="9">
        <f t="shared" si="108"/>
        <v>1.0522222221999999</v>
      </c>
      <c r="AE610" s="3">
        <f t="shared" si="101"/>
        <v>5</v>
      </c>
      <c r="AH610" s="9"/>
      <c r="AI610" s="1"/>
      <c r="AJ610" s="1"/>
      <c r="AK610" s="3"/>
      <c r="AL610" s="3"/>
      <c r="AM610" s="3"/>
      <c r="AQ610" s="3"/>
      <c r="AR610" s="3"/>
      <c r="AS610" s="3"/>
      <c r="AV610" s="3"/>
      <c r="AW610" s="3"/>
    </row>
    <row r="611" spans="1:49" x14ac:dyDescent="0.2">
      <c r="A611">
        <v>2140</v>
      </c>
      <c r="B611" t="s">
        <v>851</v>
      </c>
      <c r="C611" t="s">
        <v>883</v>
      </c>
      <c r="D611" s="7">
        <v>40581</v>
      </c>
      <c r="E611" t="s">
        <v>264</v>
      </c>
      <c r="F611" t="s">
        <v>23</v>
      </c>
      <c r="G611" t="s">
        <v>787</v>
      </c>
      <c r="H611" t="s">
        <v>876</v>
      </c>
      <c r="I611" t="s">
        <v>24</v>
      </c>
      <c r="J611" t="s">
        <v>139</v>
      </c>
      <c r="K611" t="s">
        <v>749</v>
      </c>
      <c r="L611">
        <v>0</v>
      </c>
      <c r="M611">
        <v>1.07</v>
      </c>
      <c r="N611">
        <v>2139</v>
      </c>
      <c r="O611" s="8">
        <f>VLOOKUP(N611,[1]Dettaglio!$B$9:$F$4144,5,FALSE)</f>
        <v>0</v>
      </c>
      <c r="P611" s="19"/>
      <c r="Q611" s="42"/>
      <c r="R611" s="1">
        <f t="shared" si="102"/>
        <v>1.03725</v>
      </c>
      <c r="S611" s="1">
        <f t="shared" si="104"/>
        <v>1.07</v>
      </c>
      <c r="T611" s="1">
        <f t="shared" ref="T611:T643" si="109">IF(S611&gt;5,5,S611)</f>
        <v>1.07</v>
      </c>
      <c r="U611" s="3">
        <f t="shared" ref="U611:U643" si="110">IF(Q611="",5,T611)</f>
        <v>5</v>
      </c>
      <c r="V611" s="10">
        <v>5</v>
      </c>
      <c r="W611" s="10">
        <v>36</v>
      </c>
      <c r="X611" s="11">
        <f t="shared" si="105"/>
        <v>900</v>
      </c>
      <c r="Z611" s="12">
        <v>13</v>
      </c>
      <c r="AA611" s="13">
        <f t="shared" si="106"/>
        <v>325</v>
      </c>
      <c r="AB611" s="9">
        <f t="shared" si="107"/>
        <v>1.0522222221999999</v>
      </c>
      <c r="AC611" s="9">
        <f t="shared" si="103"/>
        <v>1.07</v>
      </c>
      <c r="AD611" s="9">
        <f t="shared" si="108"/>
        <v>1.07</v>
      </c>
      <c r="AE611" s="3">
        <f t="shared" ref="AE611:AE643" si="111">IF(Q611="",5,AD611)</f>
        <v>5</v>
      </c>
      <c r="AH611" s="9"/>
      <c r="AI611" s="1"/>
      <c r="AJ611" s="1"/>
      <c r="AK611" s="3"/>
      <c r="AL611" s="3"/>
      <c r="AM611" s="3"/>
      <c r="AQ611" s="3"/>
      <c r="AR611" s="3"/>
      <c r="AS611" s="3"/>
      <c r="AV611" s="3"/>
      <c r="AW611" s="3"/>
    </row>
    <row r="612" spans="1:49" x14ac:dyDescent="0.2">
      <c r="A612">
        <v>2144</v>
      </c>
      <c r="B612" t="s">
        <v>884</v>
      </c>
      <c r="C612" t="s">
        <v>85</v>
      </c>
      <c r="D612" s="7">
        <v>40484</v>
      </c>
      <c r="E612" t="s">
        <v>264</v>
      </c>
      <c r="F612" t="s">
        <v>23</v>
      </c>
      <c r="G612" t="s">
        <v>787</v>
      </c>
      <c r="H612" t="s">
        <v>876</v>
      </c>
      <c r="I612" t="s">
        <v>24</v>
      </c>
      <c r="J612" t="s">
        <v>118</v>
      </c>
      <c r="K612" t="s">
        <v>736</v>
      </c>
      <c r="L612">
        <v>0</v>
      </c>
      <c r="M612">
        <v>5</v>
      </c>
      <c r="N612">
        <v>3856</v>
      </c>
      <c r="O612" s="8">
        <f>VLOOKUP(N612,[1]Dettaglio!$B$9:$F$4144,5,FALSE)</f>
        <v>0</v>
      </c>
      <c r="P612" s="19"/>
      <c r="Q612" s="42"/>
      <c r="R612" s="1">
        <f t="shared" si="102"/>
        <v>1.03725</v>
      </c>
      <c r="S612" s="1">
        <f t="shared" si="104"/>
        <v>1.07</v>
      </c>
      <c r="T612" s="1">
        <f t="shared" si="109"/>
        <v>1.07</v>
      </c>
      <c r="U612" s="3">
        <f t="shared" si="110"/>
        <v>5</v>
      </c>
      <c r="V612" s="10">
        <v>5</v>
      </c>
      <c r="W612" s="10">
        <v>36</v>
      </c>
      <c r="X612" s="11">
        <f t="shared" si="105"/>
        <v>900</v>
      </c>
      <c r="Z612" s="12">
        <v>13</v>
      </c>
      <c r="AA612" s="13">
        <f t="shared" si="106"/>
        <v>325</v>
      </c>
      <c r="AB612" s="9">
        <f t="shared" si="107"/>
        <v>1.0522222221999999</v>
      </c>
      <c r="AC612" s="9">
        <f t="shared" si="103"/>
        <v>1.07</v>
      </c>
      <c r="AD612" s="9">
        <f t="shared" si="108"/>
        <v>1.07</v>
      </c>
      <c r="AE612" s="3">
        <f t="shared" si="111"/>
        <v>5</v>
      </c>
      <c r="AH612" s="9"/>
      <c r="AI612" s="1"/>
      <c r="AJ612" s="1"/>
      <c r="AK612" s="3"/>
      <c r="AL612" s="3"/>
      <c r="AM612" s="3"/>
      <c r="AQ612" s="3"/>
      <c r="AR612" s="3"/>
      <c r="AS612" s="3"/>
      <c r="AV612" s="3"/>
      <c r="AW612" s="3"/>
    </row>
    <row r="613" spans="1:49" x14ac:dyDescent="0.2">
      <c r="A613">
        <v>2146</v>
      </c>
      <c r="B613" t="s">
        <v>61</v>
      </c>
      <c r="C613" t="s">
        <v>194</v>
      </c>
      <c r="D613" s="7">
        <v>40652</v>
      </c>
      <c r="E613" t="s">
        <v>264</v>
      </c>
      <c r="F613" t="s">
        <v>23</v>
      </c>
      <c r="G613" t="s">
        <v>787</v>
      </c>
      <c r="H613" t="s">
        <v>876</v>
      </c>
      <c r="I613" t="s">
        <v>24</v>
      </c>
      <c r="J613" t="s">
        <v>387</v>
      </c>
      <c r="K613" t="s">
        <v>387</v>
      </c>
      <c r="L613">
        <v>0</v>
      </c>
      <c r="M613">
        <v>2.4500000000000002</v>
      </c>
      <c r="N613">
        <v>2145</v>
      </c>
      <c r="O613" s="8">
        <f>VLOOKUP(N613,[1]Dettaglio!$B$9:$F$4144,5,FALSE)</f>
        <v>19691.52</v>
      </c>
      <c r="P613" s="19"/>
      <c r="Q613" s="42"/>
      <c r="R613" s="1">
        <f t="shared" si="102"/>
        <v>1.03725</v>
      </c>
      <c r="S613" s="1">
        <f t="shared" si="104"/>
        <v>1.07</v>
      </c>
      <c r="T613" s="1">
        <f t="shared" si="109"/>
        <v>1.07</v>
      </c>
      <c r="U613" s="3">
        <f t="shared" si="110"/>
        <v>5</v>
      </c>
      <c r="V613" s="10">
        <v>5</v>
      </c>
      <c r="W613" s="10">
        <v>36</v>
      </c>
      <c r="X613" s="11">
        <f t="shared" si="105"/>
        <v>900</v>
      </c>
      <c r="Z613" s="12">
        <v>13</v>
      </c>
      <c r="AA613" s="13">
        <f t="shared" si="106"/>
        <v>325</v>
      </c>
      <c r="AB613" s="9">
        <f t="shared" si="107"/>
        <v>1.0522222221999999</v>
      </c>
      <c r="AC613" s="9">
        <f t="shared" si="103"/>
        <v>1.0522222221999999</v>
      </c>
      <c r="AD613" s="9">
        <f t="shared" si="108"/>
        <v>1.0522222221999999</v>
      </c>
      <c r="AE613" s="3">
        <f t="shared" si="111"/>
        <v>5</v>
      </c>
      <c r="AH613" s="9"/>
      <c r="AI613" s="1"/>
      <c r="AJ613" s="1"/>
      <c r="AK613" s="3"/>
      <c r="AL613" s="3"/>
      <c r="AM613" s="3"/>
      <c r="AQ613" s="3"/>
      <c r="AR613" s="3"/>
      <c r="AS613" s="3"/>
      <c r="AV613" s="3"/>
      <c r="AW613" s="3"/>
    </row>
    <row r="614" spans="1:49" x14ac:dyDescent="0.2">
      <c r="A614">
        <v>4058</v>
      </c>
      <c r="B614" t="s">
        <v>885</v>
      </c>
      <c r="C614" t="s">
        <v>886</v>
      </c>
      <c r="D614" s="7">
        <v>40822</v>
      </c>
      <c r="E614" t="s">
        <v>264</v>
      </c>
      <c r="F614" t="s">
        <v>23</v>
      </c>
      <c r="G614" t="s">
        <v>787</v>
      </c>
      <c r="H614" t="s">
        <v>876</v>
      </c>
      <c r="I614" t="s">
        <v>24</v>
      </c>
      <c r="J614" t="s">
        <v>118</v>
      </c>
      <c r="K614" t="s">
        <v>736</v>
      </c>
      <c r="L614">
        <v>0</v>
      </c>
      <c r="M614">
        <v>5</v>
      </c>
      <c r="N614">
        <v>4057</v>
      </c>
      <c r="O614" s="8">
        <f>VLOOKUP(N614,[1]Dettaglio!$B$9:$F$4144,5,FALSE)</f>
        <v>0</v>
      </c>
      <c r="P614" s="19"/>
      <c r="Q614" s="42"/>
      <c r="R614" s="1">
        <f t="shared" si="102"/>
        <v>1.03725</v>
      </c>
      <c r="S614" s="1">
        <f t="shared" si="104"/>
        <v>1.07</v>
      </c>
      <c r="T614" s="1">
        <f t="shared" si="109"/>
        <v>1.07</v>
      </c>
      <c r="U614" s="3">
        <f t="shared" si="110"/>
        <v>5</v>
      </c>
      <c r="V614" s="10">
        <v>5</v>
      </c>
      <c r="W614" s="10">
        <v>36</v>
      </c>
      <c r="X614" s="11">
        <f t="shared" si="105"/>
        <v>900</v>
      </c>
      <c r="Z614" s="12">
        <v>13</v>
      </c>
      <c r="AA614" s="13">
        <f t="shared" si="106"/>
        <v>325</v>
      </c>
      <c r="AB614" s="9">
        <f t="shared" si="107"/>
        <v>1.0522222221999999</v>
      </c>
      <c r="AC614" s="9">
        <f t="shared" si="103"/>
        <v>1.07</v>
      </c>
      <c r="AD614" s="9">
        <f t="shared" si="108"/>
        <v>1.07</v>
      </c>
      <c r="AE614" s="3">
        <f t="shared" si="111"/>
        <v>5</v>
      </c>
      <c r="AH614" s="9"/>
      <c r="AI614" s="1"/>
      <c r="AJ614" s="1"/>
      <c r="AK614" s="3"/>
      <c r="AL614" s="3"/>
      <c r="AM614" s="3"/>
      <c r="AQ614" s="3"/>
      <c r="AR614" s="3"/>
      <c r="AS614" s="3"/>
      <c r="AV614" s="3"/>
      <c r="AW614" s="3"/>
    </row>
    <row r="615" spans="1:49" x14ac:dyDescent="0.2">
      <c r="A615">
        <v>2158</v>
      </c>
      <c r="B615" t="s">
        <v>144</v>
      </c>
      <c r="C615" t="s">
        <v>887</v>
      </c>
      <c r="D615" s="7">
        <v>40556</v>
      </c>
      <c r="E615" t="s">
        <v>264</v>
      </c>
      <c r="F615" t="s">
        <v>23</v>
      </c>
      <c r="G615" t="s">
        <v>787</v>
      </c>
      <c r="H615" t="s">
        <v>876</v>
      </c>
      <c r="I615" t="s">
        <v>24</v>
      </c>
      <c r="J615" t="s">
        <v>37</v>
      </c>
      <c r="K615" t="s">
        <v>37</v>
      </c>
      <c r="L615">
        <v>2.62</v>
      </c>
      <c r="M615">
        <v>0</v>
      </c>
      <c r="N615">
        <v>2067</v>
      </c>
      <c r="O615" s="8">
        <f>VLOOKUP(N615,[1]Dettaglio!$B$9:$F$4144,5,FALSE)</f>
        <v>20850.07</v>
      </c>
      <c r="P615" s="19"/>
      <c r="Q615" s="42"/>
      <c r="R615" s="1">
        <f t="shared" si="102"/>
        <v>1.03725</v>
      </c>
      <c r="S615" s="1">
        <f t="shared" si="104"/>
        <v>1.07</v>
      </c>
      <c r="T615" s="1">
        <f t="shared" si="109"/>
        <v>1.07</v>
      </c>
      <c r="U615" s="3">
        <f t="shared" si="110"/>
        <v>5</v>
      </c>
      <c r="V615" s="10">
        <v>5</v>
      </c>
      <c r="W615" s="10">
        <v>36</v>
      </c>
      <c r="X615" s="11">
        <f t="shared" si="105"/>
        <v>900</v>
      </c>
      <c r="Z615" s="12">
        <v>13</v>
      </c>
      <c r="AA615" s="13">
        <f t="shared" si="106"/>
        <v>325</v>
      </c>
      <c r="AB615" s="9">
        <f t="shared" si="107"/>
        <v>1.0522222221999999</v>
      </c>
      <c r="AC615" s="9">
        <f t="shared" si="103"/>
        <v>1.0522222221999999</v>
      </c>
      <c r="AD615" s="9">
        <f t="shared" si="108"/>
        <v>1.0522222221999999</v>
      </c>
      <c r="AE615" s="3">
        <f t="shared" si="111"/>
        <v>5</v>
      </c>
      <c r="AH615" s="9"/>
      <c r="AI615" s="1"/>
      <c r="AJ615" s="1"/>
      <c r="AK615" s="3"/>
      <c r="AL615" s="3"/>
      <c r="AM615" s="3"/>
      <c r="AQ615" s="3"/>
      <c r="AR615" s="3"/>
      <c r="AS615" s="3"/>
      <c r="AV615" s="3"/>
      <c r="AW615" s="3"/>
    </row>
    <row r="616" spans="1:49" x14ac:dyDescent="0.2">
      <c r="A616">
        <v>1182</v>
      </c>
      <c r="B616" t="s">
        <v>888</v>
      </c>
      <c r="C616" t="s">
        <v>332</v>
      </c>
      <c r="D616" s="7">
        <v>40599</v>
      </c>
      <c r="E616" t="s">
        <v>264</v>
      </c>
      <c r="F616" t="s">
        <v>23</v>
      </c>
      <c r="G616" t="s">
        <v>787</v>
      </c>
      <c r="H616" t="s">
        <v>876</v>
      </c>
      <c r="I616" t="s">
        <v>24</v>
      </c>
      <c r="J616" t="s">
        <v>889</v>
      </c>
      <c r="K616" t="s">
        <v>889</v>
      </c>
      <c r="L616">
        <v>1.53</v>
      </c>
      <c r="M616">
        <v>0</v>
      </c>
      <c r="N616">
        <v>3851</v>
      </c>
      <c r="O616" s="8">
        <f>VLOOKUP(N616,[1]Dettaglio!$B$9:$F$4144,5,FALSE)</f>
        <v>11611.25</v>
      </c>
      <c r="P616" s="19"/>
      <c r="Q616" s="42"/>
      <c r="R616" s="1">
        <f t="shared" si="102"/>
        <v>1.03725</v>
      </c>
      <c r="S616" s="1">
        <f t="shared" si="104"/>
        <v>1.07</v>
      </c>
      <c r="T616" s="1">
        <f t="shared" si="109"/>
        <v>1.07</v>
      </c>
      <c r="U616" s="3">
        <f t="shared" si="110"/>
        <v>5</v>
      </c>
      <c r="V616" s="10">
        <v>5</v>
      </c>
      <c r="W616" s="10">
        <v>36</v>
      </c>
      <c r="X616" s="11">
        <f t="shared" si="105"/>
        <v>900</v>
      </c>
      <c r="Z616" s="12">
        <v>13</v>
      </c>
      <c r="AA616" s="13">
        <f t="shared" si="106"/>
        <v>325</v>
      </c>
      <c r="AB616" s="9">
        <f t="shared" si="107"/>
        <v>1.0522222221999999</v>
      </c>
      <c r="AC616" s="9">
        <f t="shared" si="103"/>
        <v>1.0522222221999999</v>
      </c>
      <c r="AD616" s="9">
        <f t="shared" si="108"/>
        <v>1.0522222221999999</v>
      </c>
      <c r="AE616" s="3">
        <f t="shared" si="111"/>
        <v>5</v>
      </c>
      <c r="AH616" s="9"/>
      <c r="AI616" s="1"/>
      <c r="AJ616" s="1"/>
      <c r="AK616" s="3"/>
      <c r="AL616" s="3"/>
      <c r="AM616" s="3"/>
      <c r="AQ616" s="3"/>
      <c r="AR616" s="3"/>
      <c r="AS616" s="3"/>
      <c r="AV616" s="3"/>
      <c r="AW616" s="3"/>
    </row>
    <row r="617" spans="1:49" x14ac:dyDescent="0.2">
      <c r="A617">
        <v>4222</v>
      </c>
      <c r="B617" t="s">
        <v>890</v>
      </c>
      <c r="C617" t="s">
        <v>891</v>
      </c>
      <c r="D617" s="7">
        <v>40434</v>
      </c>
      <c r="E617" t="s">
        <v>264</v>
      </c>
      <c r="F617" t="s">
        <v>23</v>
      </c>
      <c r="G617" t="s">
        <v>787</v>
      </c>
      <c r="H617" t="s">
        <v>876</v>
      </c>
      <c r="I617" t="s">
        <v>24</v>
      </c>
      <c r="J617" t="s">
        <v>118</v>
      </c>
      <c r="K617" t="s">
        <v>736</v>
      </c>
      <c r="L617">
        <v>0</v>
      </c>
      <c r="M617">
        <v>5</v>
      </c>
      <c r="N617">
        <v>4221</v>
      </c>
      <c r="O617" s="8">
        <f>VLOOKUP(N617,[1]Dettaglio!$B$9:$F$4144,5,FALSE)</f>
        <v>6241.18</v>
      </c>
      <c r="P617" s="19"/>
      <c r="Q617" s="42"/>
      <c r="R617" s="1">
        <f t="shared" si="102"/>
        <v>1.03725</v>
      </c>
      <c r="S617" s="1">
        <f t="shared" si="104"/>
        <v>1.07</v>
      </c>
      <c r="T617" s="1">
        <f t="shared" si="109"/>
        <v>1.07</v>
      </c>
      <c r="U617" s="3">
        <f t="shared" si="110"/>
        <v>5</v>
      </c>
      <c r="V617" s="10">
        <v>5</v>
      </c>
      <c r="W617" s="10">
        <v>36</v>
      </c>
      <c r="X617" s="11">
        <f t="shared" si="105"/>
        <v>900</v>
      </c>
      <c r="Z617" s="12">
        <v>13</v>
      </c>
      <c r="AA617" s="13">
        <f t="shared" si="106"/>
        <v>325</v>
      </c>
      <c r="AB617" s="9">
        <f t="shared" si="107"/>
        <v>1.0522222221999999</v>
      </c>
      <c r="AC617" s="9">
        <f t="shared" si="103"/>
        <v>1.0522222221999999</v>
      </c>
      <c r="AD617" s="9">
        <f t="shared" si="108"/>
        <v>1.0522222221999999</v>
      </c>
      <c r="AE617" s="3">
        <f t="shared" si="111"/>
        <v>5</v>
      </c>
      <c r="AH617" s="9"/>
      <c r="AI617" s="1"/>
      <c r="AJ617" s="1"/>
      <c r="AK617" s="3"/>
      <c r="AL617" s="3"/>
      <c r="AM617" s="3"/>
      <c r="AQ617" s="3"/>
      <c r="AR617" s="3"/>
      <c r="AS617" s="3"/>
      <c r="AV617" s="3"/>
      <c r="AW617" s="3"/>
    </row>
    <row r="618" spans="1:49" ht="13.5" thickBot="1" x14ac:dyDescent="0.25">
      <c r="A618" s="14">
        <v>1184</v>
      </c>
      <c r="B618" s="14" t="s">
        <v>892</v>
      </c>
      <c r="C618" s="14" t="s">
        <v>124</v>
      </c>
      <c r="D618" s="15">
        <v>40628</v>
      </c>
      <c r="E618" s="14" t="s">
        <v>264</v>
      </c>
      <c r="F618" s="14" t="s">
        <v>23</v>
      </c>
      <c r="G618" s="14" t="s">
        <v>787</v>
      </c>
      <c r="H618" s="14" t="s">
        <v>876</v>
      </c>
      <c r="I618" s="14" t="s">
        <v>24</v>
      </c>
      <c r="J618" s="14" t="s">
        <v>601</v>
      </c>
      <c r="K618" s="14" t="s">
        <v>601</v>
      </c>
      <c r="L618" s="14">
        <v>0</v>
      </c>
      <c r="M618" s="14">
        <v>1.96</v>
      </c>
      <c r="N618" s="14">
        <v>1183</v>
      </c>
      <c r="O618" s="8">
        <f>VLOOKUP(N618,[1]Dettaglio!$B$9:$F$4144,5,FALSE)</f>
        <v>15883.97</v>
      </c>
      <c r="P618" s="19"/>
      <c r="Q618" s="42"/>
      <c r="R618" s="16">
        <f t="shared" si="102"/>
        <v>1.03725</v>
      </c>
      <c r="S618" s="16">
        <f t="shared" si="104"/>
        <v>1.07</v>
      </c>
      <c r="T618" s="16">
        <f t="shared" si="109"/>
        <v>1.07</v>
      </c>
      <c r="U618" s="17">
        <f t="shared" si="110"/>
        <v>5</v>
      </c>
      <c r="V618" s="18">
        <v>5</v>
      </c>
      <c r="W618" s="18">
        <v>36</v>
      </c>
      <c r="X618" s="11">
        <f t="shared" si="105"/>
        <v>900</v>
      </c>
      <c r="Z618" s="12">
        <v>13</v>
      </c>
      <c r="AA618" s="13">
        <f t="shared" si="106"/>
        <v>325</v>
      </c>
      <c r="AB618" s="9">
        <f t="shared" si="107"/>
        <v>1.0522222221999999</v>
      </c>
      <c r="AC618" s="9">
        <f t="shared" si="103"/>
        <v>1.0522222221999999</v>
      </c>
      <c r="AD618" s="9">
        <f t="shared" si="108"/>
        <v>1.0522222221999999</v>
      </c>
      <c r="AE618" s="3">
        <f t="shared" si="111"/>
        <v>5</v>
      </c>
      <c r="AH618" s="9"/>
      <c r="AI618" s="1"/>
      <c r="AJ618" s="1"/>
      <c r="AK618" s="3"/>
      <c r="AL618" s="3"/>
      <c r="AM618" s="3"/>
      <c r="AQ618" s="3"/>
      <c r="AR618" s="3"/>
      <c r="AS618" s="3"/>
      <c r="AV618" s="3"/>
      <c r="AW618" s="3"/>
    </row>
    <row r="619" spans="1:49" x14ac:dyDescent="0.2">
      <c r="A619" s="21">
        <v>3430</v>
      </c>
      <c r="B619" s="21" t="s">
        <v>893</v>
      </c>
      <c r="C619" s="21" t="s">
        <v>47</v>
      </c>
      <c r="D619" s="22">
        <v>40598</v>
      </c>
      <c r="E619" s="21" t="s">
        <v>264</v>
      </c>
      <c r="F619" s="21" t="s">
        <v>23</v>
      </c>
      <c r="G619" s="21" t="s">
        <v>894</v>
      </c>
      <c r="H619" s="21" t="s">
        <v>895</v>
      </c>
      <c r="I619" s="21" t="s">
        <v>213</v>
      </c>
      <c r="J619" s="21" t="s">
        <v>673</v>
      </c>
      <c r="K619" s="21" t="s">
        <v>673</v>
      </c>
      <c r="L619" s="21">
        <v>1.28</v>
      </c>
      <c r="M619" s="21">
        <v>0</v>
      </c>
      <c r="N619" s="21">
        <v>3429</v>
      </c>
      <c r="O619" s="8">
        <f>VLOOKUP(N619,[1]Dettaglio!$B$9:$F$4144,5,FALSE)</f>
        <v>8136.62</v>
      </c>
      <c r="P619" s="19"/>
      <c r="Q619" s="42"/>
      <c r="R619" s="23">
        <f t="shared" si="102"/>
        <v>1.03725</v>
      </c>
      <c r="S619" s="23">
        <f t="shared" si="104"/>
        <v>1.07</v>
      </c>
      <c r="T619" s="23">
        <f t="shared" si="109"/>
        <v>1.07</v>
      </c>
      <c r="U619" s="24">
        <f t="shared" si="110"/>
        <v>5</v>
      </c>
      <c r="V619" s="25">
        <v>5</v>
      </c>
      <c r="W619" s="25">
        <v>36</v>
      </c>
      <c r="X619" s="26">
        <f t="shared" si="105"/>
        <v>900</v>
      </c>
      <c r="Z619" s="27">
        <v>13</v>
      </c>
      <c r="AA619" s="28">
        <f t="shared" si="106"/>
        <v>325</v>
      </c>
      <c r="AB619" s="9">
        <f t="shared" si="107"/>
        <v>1.0522222221999999</v>
      </c>
      <c r="AC619" s="9">
        <f t="shared" si="103"/>
        <v>1.0522222221999999</v>
      </c>
      <c r="AD619" s="9">
        <f t="shared" si="108"/>
        <v>1.0522222221999999</v>
      </c>
      <c r="AE619" s="3">
        <f t="shared" si="111"/>
        <v>5</v>
      </c>
      <c r="AH619" s="9"/>
      <c r="AI619" s="1"/>
      <c r="AJ619" s="1"/>
      <c r="AK619" s="3"/>
      <c r="AL619" s="3"/>
      <c r="AM619" s="3"/>
      <c r="AQ619" s="3"/>
      <c r="AR619" s="3"/>
      <c r="AS619" s="3"/>
      <c r="AV619" s="3"/>
      <c r="AW619" s="3"/>
    </row>
    <row r="620" spans="1:49" x14ac:dyDescent="0.2">
      <c r="A620" s="21">
        <v>4205</v>
      </c>
      <c r="B620" s="21" t="s">
        <v>896</v>
      </c>
      <c r="C620" s="21" t="s">
        <v>897</v>
      </c>
      <c r="D620" s="22">
        <v>40460</v>
      </c>
      <c r="E620" s="21" t="s">
        <v>264</v>
      </c>
      <c r="F620" s="21" t="s">
        <v>23</v>
      </c>
      <c r="G620" s="21" t="s">
        <v>894</v>
      </c>
      <c r="H620" s="21" t="s">
        <v>898</v>
      </c>
      <c r="I620" s="21" t="s">
        <v>24</v>
      </c>
      <c r="J620" s="21" t="s">
        <v>118</v>
      </c>
      <c r="K620" s="21" t="s">
        <v>736</v>
      </c>
      <c r="L620" s="21">
        <v>0</v>
      </c>
      <c r="M620" s="21">
        <v>5</v>
      </c>
      <c r="N620" s="21">
        <v>4204</v>
      </c>
      <c r="O620" s="8">
        <f>VLOOKUP(N620,[1]Dettaglio!$B$9:$F$4144,5,FALSE)</f>
        <v>0</v>
      </c>
      <c r="P620" s="19"/>
      <c r="Q620" s="42"/>
      <c r="R620" s="23">
        <f t="shared" si="102"/>
        <v>1.03725</v>
      </c>
      <c r="S620" s="23">
        <f t="shared" si="104"/>
        <v>1.07</v>
      </c>
      <c r="T620" s="23">
        <f t="shared" si="109"/>
        <v>1.07</v>
      </c>
      <c r="U620" s="24">
        <f t="shared" si="110"/>
        <v>5</v>
      </c>
      <c r="V620" s="25">
        <v>5</v>
      </c>
      <c r="W620" s="25">
        <v>36</v>
      </c>
      <c r="X620" s="26">
        <f t="shared" si="105"/>
        <v>900</v>
      </c>
      <c r="Z620" s="27">
        <v>13</v>
      </c>
      <c r="AA620" s="28">
        <f t="shared" si="106"/>
        <v>325</v>
      </c>
      <c r="AB620" s="9">
        <f t="shared" si="107"/>
        <v>1.0522222221999999</v>
      </c>
      <c r="AC620" s="9">
        <f t="shared" si="103"/>
        <v>1.07</v>
      </c>
      <c r="AD620" s="9">
        <f t="shared" si="108"/>
        <v>1.07</v>
      </c>
      <c r="AE620" s="3">
        <f t="shared" si="111"/>
        <v>5</v>
      </c>
      <c r="AH620" s="9"/>
      <c r="AI620" s="1"/>
      <c r="AJ620" s="1"/>
      <c r="AK620" s="3"/>
      <c r="AL620" s="3"/>
      <c r="AM620" s="3"/>
      <c r="AQ620" s="3"/>
      <c r="AR620" s="3"/>
      <c r="AS620" s="3"/>
      <c r="AV620" s="3"/>
      <c r="AW620" s="3"/>
    </row>
    <row r="621" spans="1:49" x14ac:dyDescent="0.2">
      <c r="A621" s="21">
        <v>4183</v>
      </c>
      <c r="B621" s="21" t="s">
        <v>899</v>
      </c>
      <c r="C621" s="21" t="s">
        <v>74</v>
      </c>
      <c r="D621" s="22">
        <v>40192</v>
      </c>
      <c r="E621" s="21" t="s">
        <v>264</v>
      </c>
      <c r="F621" s="21" t="s">
        <v>23</v>
      </c>
      <c r="G621" s="21" t="s">
        <v>894</v>
      </c>
      <c r="H621" s="21" t="s">
        <v>898</v>
      </c>
      <c r="I621" s="21" t="s">
        <v>24</v>
      </c>
      <c r="J621" s="21" t="s">
        <v>118</v>
      </c>
      <c r="K621" s="21" t="s">
        <v>736</v>
      </c>
      <c r="L621" s="21">
        <v>0</v>
      </c>
      <c r="M621" s="21">
        <v>5</v>
      </c>
      <c r="N621" s="21">
        <v>4181</v>
      </c>
      <c r="O621" s="8">
        <f>VLOOKUP(N621,[1]Dettaglio!$B$9:$F$4144,5,FALSE)</f>
        <v>0</v>
      </c>
      <c r="P621" s="19"/>
      <c r="Q621" s="42"/>
      <c r="R621" s="23">
        <f t="shared" si="102"/>
        <v>1.03725</v>
      </c>
      <c r="S621" s="23">
        <f t="shared" si="104"/>
        <v>1.07</v>
      </c>
      <c r="T621" s="23">
        <f t="shared" si="109"/>
        <v>1.07</v>
      </c>
      <c r="U621" s="24">
        <f t="shared" si="110"/>
        <v>5</v>
      </c>
      <c r="V621" s="25">
        <v>5</v>
      </c>
      <c r="W621" s="25">
        <v>36</v>
      </c>
      <c r="X621" s="26">
        <f t="shared" si="105"/>
        <v>900</v>
      </c>
      <c r="Z621" s="27">
        <v>13</v>
      </c>
      <c r="AA621" s="28">
        <f t="shared" si="106"/>
        <v>325</v>
      </c>
      <c r="AB621" s="9">
        <f t="shared" si="107"/>
        <v>1.0522222221999999</v>
      </c>
      <c r="AC621" s="9">
        <f t="shared" si="103"/>
        <v>1.07</v>
      </c>
      <c r="AD621" s="9">
        <f t="shared" si="108"/>
        <v>1.07</v>
      </c>
      <c r="AE621" s="3">
        <f t="shared" si="111"/>
        <v>5</v>
      </c>
      <c r="AH621" s="9"/>
      <c r="AI621" s="1"/>
      <c r="AJ621" s="1"/>
      <c r="AK621" s="3"/>
      <c r="AL621" s="3"/>
      <c r="AM621" s="3"/>
      <c r="AQ621" s="3"/>
      <c r="AR621" s="3"/>
      <c r="AS621" s="3"/>
      <c r="AV621" s="3"/>
      <c r="AW621" s="3"/>
    </row>
    <row r="622" spans="1:49" x14ac:dyDescent="0.2">
      <c r="A622" s="21">
        <v>4200</v>
      </c>
      <c r="B622" s="21" t="s">
        <v>899</v>
      </c>
      <c r="C622" s="21" t="s">
        <v>760</v>
      </c>
      <c r="D622" s="22">
        <v>40541</v>
      </c>
      <c r="E622" s="21" t="s">
        <v>264</v>
      </c>
      <c r="F622" s="21" t="s">
        <v>23</v>
      </c>
      <c r="G622" s="21" t="s">
        <v>894</v>
      </c>
      <c r="H622" s="21" t="s">
        <v>898</v>
      </c>
      <c r="I622" s="21" t="s">
        <v>24</v>
      </c>
      <c r="J622" s="21" t="s">
        <v>118</v>
      </c>
      <c r="K622" s="21" t="s">
        <v>736</v>
      </c>
      <c r="L622" s="21">
        <v>0</v>
      </c>
      <c r="M622" s="21">
        <v>5</v>
      </c>
      <c r="N622" s="21">
        <v>4199</v>
      </c>
      <c r="O622" s="8">
        <f>VLOOKUP(N622,[1]Dettaglio!$B$9:$F$4144,5,FALSE)</f>
        <v>0</v>
      </c>
      <c r="P622" s="19"/>
      <c r="Q622" s="42"/>
      <c r="R622" s="23">
        <f t="shared" si="102"/>
        <v>1.03725</v>
      </c>
      <c r="S622" s="23">
        <f t="shared" si="104"/>
        <v>1.07</v>
      </c>
      <c r="T622" s="23">
        <f t="shared" si="109"/>
        <v>1.07</v>
      </c>
      <c r="U622" s="24">
        <f t="shared" si="110"/>
        <v>5</v>
      </c>
      <c r="V622" s="25">
        <v>5</v>
      </c>
      <c r="W622" s="25">
        <v>36</v>
      </c>
      <c r="X622" s="26">
        <f t="shared" si="105"/>
        <v>900</v>
      </c>
      <c r="Z622" s="27">
        <v>13</v>
      </c>
      <c r="AA622" s="28">
        <f t="shared" si="106"/>
        <v>325</v>
      </c>
      <c r="AB622" s="9">
        <f t="shared" si="107"/>
        <v>1.0522222221999999</v>
      </c>
      <c r="AC622" s="9">
        <f t="shared" si="103"/>
        <v>1.07</v>
      </c>
      <c r="AD622" s="9">
        <f t="shared" si="108"/>
        <v>1.07</v>
      </c>
      <c r="AE622" s="3">
        <f t="shared" si="111"/>
        <v>5</v>
      </c>
      <c r="AH622" s="9"/>
      <c r="AI622" s="1"/>
      <c r="AJ622" s="1"/>
      <c r="AK622" s="3"/>
      <c r="AL622" s="3"/>
      <c r="AM622" s="3"/>
      <c r="AQ622" s="3"/>
      <c r="AR622" s="3"/>
      <c r="AS622" s="3"/>
      <c r="AV622" s="3"/>
      <c r="AW622" s="3"/>
    </row>
    <row r="623" spans="1:49" x14ac:dyDescent="0.2">
      <c r="A623" s="21">
        <v>4208</v>
      </c>
      <c r="B623" s="21" t="s">
        <v>623</v>
      </c>
      <c r="C623" s="21" t="s">
        <v>122</v>
      </c>
      <c r="D623" s="22">
        <v>40805</v>
      </c>
      <c r="E623" s="21" t="s">
        <v>264</v>
      </c>
      <c r="F623" s="21" t="s">
        <v>23</v>
      </c>
      <c r="G623" s="21" t="s">
        <v>894</v>
      </c>
      <c r="H623" s="21" t="s">
        <v>898</v>
      </c>
      <c r="I623" s="21" t="s">
        <v>24</v>
      </c>
      <c r="J623" s="21" t="s">
        <v>118</v>
      </c>
      <c r="K623" s="21" t="s">
        <v>736</v>
      </c>
      <c r="L623" s="21">
        <v>0</v>
      </c>
      <c r="M623" s="21">
        <v>5</v>
      </c>
      <c r="N623" s="21">
        <v>1526</v>
      </c>
      <c r="O623" s="8">
        <f>VLOOKUP(N623,[1]Dettaglio!$B$9:$F$4144,5,FALSE)</f>
        <v>0</v>
      </c>
      <c r="P623" s="19"/>
      <c r="Q623" s="42"/>
      <c r="R623" s="23">
        <f t="shared" si="102"/>
        <v>1.03725</v>
      </c>
      <c r="S623" s="23">
        <f t="shared" si="104"/>
        <v>1.07</v>
      </c>
      <c r="T623" s="23">
        <f t="shared" si="109"/>
        <v>1.07</v>
      </c>
      <c r="U623" s="24">
        <f t="shared" si="110"/>
        <v>5</v>
      </c>
      <c r="V623" s="25">
        <v>5</v>
      </c>
      <c r="W623" s="25">
        <v>36</v>
      </c>
      <c r="X623" s="26">
        <f t="shared" si="105"/>
        <v>900</v>
      </c>
      <c r="Z623" s="27">
        <v>13</v>
      </c>
      <c r="AA623" s="28">
        <f t="shared" si="106"/>
        <v>325</v>
      </c>
      <c r="AB623" s="9">
        <f t="shared" si="107"/>
        <v>1.0522222221999999</v>
      </c>
      <c r="AC623" s="9">
        <f t="shared" si="103"/>
        <v>1.07</v>
      </c>
      <c r="AD623" s="9">
        <f t="shared" si="108"/>
        <v>1.07</v>
      </c>
      <c r="AE623" s="3">
        <f t="shared" si="111"/>
        <v>5</v>
      </c>
      <c r="AH623" s="9"/>
      <c r="AI623" s="1"/>
      <c r="AJ623" s="1"/>
      <c r="AK623" s="3"/>
      <c r="AL623" s="3"/>
      <c r="AM623" s="3"/>
      <c r="AQ623" s="3"/>
      <c r="AR623" s="3"/>
      <c r="AS623" s="3"/>
      <c r="AV623" s="3"/>
      <c r="AW623" s="3"/>
    </row>
    <row r="624" spans="1:49" x14ac:dyDescent="0.2">
      <c r="A624" s="21">
        <v>4207</v>
      </c>
      <c r="B624" s="21" t="s">
        <v>481</v>
      </c>
      <c r="C624" s="21" t="s">
        <v>363</v>
      </c>
      <c r="D624" s="22">
        <v>41058</v>
      </c>
      <c r="E624" s="21" t="s">
        <v>264</v>
      </c>
      <c r="F624" s="21" t="s">
        <v>23</v>
      </c>
      <c r="G624" s="21" t="s">
        <v>894</v>
      </c>
      <c r="H624" s="21" t="s">
        <v>898</v>
      </c>
      <c r="I624" s="21" t="s">
        <v>24</v>
      </c>
      <c r="J624" s="21" t="s">
        <v>601</v>
      </c>
      <c r="K624" s="21" t="s">
        <v>601</v>
      </c>
      <c r="L624" s="21">
        <v>0</v>
      </c>
      <c r="M624" s="21">
        <v>1.96</v>
      </c>
      <c r="N624" s="21">
        <v>4206</v>
      </c>
      <c r="O624" s="8">
        <f>VLOOKUP(N624,[1]Dettaglio!$B$9:$F$4144,5,FALSE)</f>
        <v>15920.1</v>
      </c>
      <c r="P624" s="19"/>
      <c r="Q624" s="42"/>
      <c r="R624" s="23">
        <f t="shared" si="102"/>
        <v>1.03725</v>
      </c>
      <c r="S624" s="23">
        <f t="shared" si="104"/>
        <v>1.07</v>
      </c>
      <c r="T624" s="23">
        <f t="shared" si="109"/>
        <v>1.07</v>
      </c>
      <c r="U624" s="24">
        <f t="shared" si="110"/>
        <v>5</v>
      </c>
      <c r="V624" s="25">
        <v>5</v>
      </c>
      <c r="W624" s="25">
        <v>36</v>
      </c>
      <c r="X624" s="26">
        <f t="shared" si="105"/>
        <v>900</v>
      </c>
      <c r="Z624" s="27">
        <v>13</v>
      </c>
      <c r="AA624" s="28">
        <f t="shared" si="106"/>
        <v>325</v>
      </c>
      <c r="AB624" s="9">
        <f t="shared" si="107"/>
        <v>1.0522222221999999</v>
      </c>
      <c r="AC624" s="9">
        <f t="shared" si="103"/>
        <v>1.0522222221999999</v>
      </c>
      <c r="AD624" s="9">
        <f t="shared" si="108"/>
        <v>1.0522222221999999</v>
      </c>
      <c r="AE624" s="3">
        <f t="shared" si="111"/>
        <v>5</v>
      </c>
      <c r="AH624" s="9"/>
      <c r="AI624" s="1"/>
      <c r="AJ624" s="1"/>
      <c r="AK624" s="3"/>
      <c r="AL624" s="3"/>
      <c r="AM624" s="3"/>
      <c r="AQ624" s="3"/>
      <c r="AR624" s="3"/>
      <c r="AS624" s="3"/>
      <c r="AV624" s="3"/>
      <c r="AW624" s="3"/>
    </row>
    <row r="625" spans="1:49" x14ac:dyDescent="0.2">
      <c r="A625" s="21">
        <v>3669</v>
      </c>
      <c r="B625" s="21" t="s">
        <v>386</v>
      </c>
      <c r="C625" s="21" t="s">
        <v>120</v>
      </c>
      <c r="D625" s="22">
        <v>40334</v>
      </c>
      <c r="E625" s="21" t="s">
        <v>264</v>
      </c>
      <c r="F625" s="21" t="s">
        <v>23</v>
      </c>
      <c r="G625" s="21" t="s">
        <v>894</v>
      </c>
      <c r="H625" s="21" t="s">
        <v>898</v>
      </c>
      <c r="I625" s="21" t="s">
        <v>24</v>
      </c>
      <c r="J625" s="21" t="s">
        <v>387</v>
      </c>
      <c r="K625" s="21" t="s">
        <v>387</v>
      </c>
      <c r="L625" s="21">
        <v>0</v>
      </c>
      <c r="M625" s="21">
        <v>2.4500000000000002</v>
      </c>
      <c r="N625" s="21">
        <v>1254</v>
      </c>
      <c r="O625" s="8">
        <f>VLOOKUP(N625,[1]Dettaglio!$B$9:$F$4144,5,FALSE)</f>
        <v>19710.150000000001</v>
      </c>
      <c r="P625" s="19"/>
      <c r="Q625" s="42"/>
      <c r="R625" s="23">
        <f t="shared" si="102"/>
        <v>1.03725</v>
      </c>
      <c r="S625" s="23">
        <f t="shared" si="104"/>
        <v>1.07</v>
      </c>
      <c r="T625" s="23">
        <f t="shared" si="109"/>
        <v>1.07</v>
      </c>
      <c r="U625" s="24">
        <f t="shared" si="110"/>
        <v>5</v>
      </c>
      <c r="V625" s="25">
        <v>5</v>
      </c>
      <c r="W625" s="25">
        <v>36</v>
      </c>
      <c r="X625" s="26">
        <f t="shared" si="105"/>
        <v>900</v>
      </c>
      <c r="Z625" s="27">
        <v>13</v>
      </c>
      <c r="AA625" s="28">
        <f t="shared" si="106"/>
        <v>325</v>
      </c>
      <c r="AB625" s="9">
        <f t="shared" si="107"/>
        <v>1.0522222221999999</v>
      </c>
      <c r="AC625" s="9">
        <f t="shared" si="103"/>
        <v>1.0522222221999999</v>
      </c>
      <c r="AD625" s="9">
        <f t="shared" si="108"/>
        <v>1.0522222221999999</v>
      </c>
      <c r="AE625" s="3">
        <f t="shared" si="111"/>
        <v>5</v>
      </c>
      <c r="AH625" s="9"/>
      <c r="AI625" s="1"/>
      <c r="AJ625" s="1"/>
      <c r="AK625" s="3"/>
      <c r="AL625" s="3"/>
      <c r="AM625" s="3"/>
      <c r="AQ625" s="3"/>
      <c r="AR625" s="3"/>
      <c r="AS625" s="3"/>
      <c r="AV625" s="3"/>
      <c r="AW625" s="3"/>
    </row>
    <row r="626" spans="1:49" x14ac:dyDescent="0.2">
      <c r="A626" s="21">
        <v>4217</v>
      </c>
      <c r="B626" s="21" t="s">
        <v>485</v>
      </c>
      <c r="C626" s="21" t="s">
        <v>35</v>
      </c>
      <c r="D626" s="22">
        <v>40567</v>
      </c>
      <c r="E626" s="21" t="s">
        <v>264</v>
      </c>
      <c r="F626" s="21" t="s">
        <v>23</v>
      </c>
      <c r="G626" s="21" t="s">
        <v>894</v>
      </c>
      <c r="H626" s="21" t="s">
        <v>898</v>
      </c>
      <c r="I626" s="21" t="s">
        <v>24</v>
      </c>
      <c r="J626" s="21" t="s">
        <v>118</v>
      </c>
      <c r="K626" s="21" t="s">
        <v>736</v>
      </c>
      <c r="L626" s="21">
        <v>0</v>
      </c>
      <c r="M626" s="21">
        <v>5</v>
      </c>
      <c r="N626" s="21">
        <v>1357</v>
      </c>
      <c r="O626" s="8">
        <f>VLOOKUP(N626,[1]Dettaglio!$B$9:$F$4144,5,FALSE)</f>
        <v>0</v>
      </c>
      <c r="P626" s="19"/>
      <c r="Q626" s="42"/>
      <c r="R626" s="23">
        <f t="shared" si="102"/>
        <v>1.03725</v>
      </c>
      <c r="S626" s="23">
        <f t="shared" si="104"/>
        <v>1.07</v>
      </c>
      <c r="T626" s="23">
        <f t="shared" si="109"/>
        <v>1.07</v>
      </c>
      <c r="U626" s="24">
        <f t="shared" si="110"/>
        <v>5</v>
      </c>
      <c r="V626" s="25">
        <v>5</v>
      </c>
      <c r="W626" s="25">
        <v>36</v>
      </c>
      <c r="X626" s="26">
        <f t="shared" si="105"/>
        <v>900</v>
      </c>
      <c r="Z626" s="27">
        <v>13</v>
      </c>
      <c r="AA626" s="28">
        <f t="shared" si="106"/>
        <v>325</v>
      </c>
      <c r="AB626" s="9">
        <f t="shared" si="107"/>
        <v>1.0522222221999999</v>
      </c>
      <c r="AC626" s="9">
        <f t="shared" si="103"/>
        <v>1.07</v>
      </c>
      <c r="AD626" s="9">
        <f t="shared" si="108"/>
        <v>1.07</v>
      </c>
      <c r="AE626" s="3">
        <f t="shared" si="111"/>
        <v>5</v>
      </c>
      <c r="AH626" s="9"/>
      <c r="AI626" s="1"/>
      <c r="AJ626" s="1"/>
      <c r="AK626" s="3"/>
      <c r="AL626" s="3"/>
      <c r="AM626" s="3"/>
      <c r="AQ626" s="3"/>
      <c r="AR626" s="3"/>
      <c r="AS626" s="3"/>
      <c r="AV626" s="3"/>
      <c r="AW626" s="3"/>
    </row>
    <row r="627" spans="1:49" x14ac:dyDescent="0.2">
      <c r="A627" s="21">
        <v>4213</v>
      </c>
      <c r="B627" s="21" t="s">
        <v>900</v>
      </c>
      <c r="C627" s="21" t="s">
        <v>482</v>
      </c>
      <c r="D627" s="22">
        <v>40947</v>
      </c>
      <c r="E627" s="21" t="s">
        <v>264</v>
      </c>
      <c r="F627" s="21" t="s">
        <v>23</v>
      </c>
      <c r="G627" s="21" t="s">
        <v>894</v>
      </c>
      <c r="H627" s="21" t="s">
        <v>898</v>
      </c>
      <c r="I627" s="21" t="s">
        <v>24</v>
      </c>
      <c r="J627" s="21" t="s">
        <v>118</v>
      </c>
      <c r="K627" s="21" t="s">
        <v>736</v>
      </c>
      <c r="L627" s="21">
        <v>0</v>
      </c>
      <c r="M627" s="21">
        <v>5</v>
      </c>
      <c r="N627" s="21">
        <v>4212</v>
      </c>
      <c r="O627" s="8">
        <f>VLOOKUP(N627,[1]Dettaglio!$B$9:$F$4144,5,FALSE)</f>
        <v>9957.0400000000009</v>
      </c>
      <c r="P627" s="19"/>
      <c r="Q627" s="42"/>
      <c r="R627" s="23">
        <f t="shared" si="102"/>
        <v>1.03725</v>
      </c>
      <c r="S627" s="23">
        <f t="shared" si="104"/>
        <v>1.07</v>
      </c>
      <c r="T627" s="23">
        <f t="shared" si="109"/>
        <v>1.07</v>
      </c>
      <c r="U627" s="24">
        <f t="shared" si="110"/>
        <v>5</v>
      </c>
      <c r="V627" s="25">
        <v>5</v>
      </c>
      <c r="W627" s="25">
        <v>36</v>
      </c>
      <c r="X627" s="26">
        <f t="shared" si="105"/>
        <v>900</v>
      </c>
      <c r="Z627" s="27">
        <v>13</v>
      </c>
      <c r="AA627" s="28">
        <f t="shared" si="106"/>
        <v>325</v>
      </c>
      <c r="AB627" s="9">
        <f t="shared" si="107"/>
        <v>1.0522222221999999</v>
      </c>
      <c r="AC627" s="9">
        <f t="shared" si="103"/>
        <v>1.0522222221999999</v>
      </c>
      <c r="AD627" s="9">
        <f t="shared" si="108"/>
        <v>1.0522222221999999</v>
      </c>
      <c r="AE627" s="3">
        <f t="shared" si="111"/>
        <v>5</v>
      </c>
      <c r="AH627" s="9"/>
      <c r="AI627" s="1"/>
      <c r="AJ627" s="1"/>
      <c r="AK627" s="3"/>
      <c r="AL627" s="3"/>
      <c r="AM627" s="3"/>
      <c r="AQ627" s="3"/>
      <c r="AR627" s="3"/>
      <c r="AS627" s="3"/>
      <c r="AV627" s="3"/>
      <c r="AW627" s="3"/>
    </row>
    <row r="628" spans="1:49" x14ac:dyDescent="0.2">
      <c r="A628" s="21">
        <v>4210</v>
      </c>
      <c r="B628" s="21" t="s">
        <v>901</v>
      </c>
      <c r="C628" s="21" t="s">
        <v>902</v>
      </c>
      <c r="D628" s="22">
        <v>40970</v>
      </c>
      <c r="E628" s="21" t="s">
        <v>264</v>
      </c>
      <c r="F628" s="21" t="s">
        <v>23</v>
      </c>
      <c r="G628" s="21" t="s">
        <v>894</v>
      </c>
      <c r="H628" s="21" t="s">
        <v>898</v>
      </c>
      <c r="I628" s="21" t="s">
        <v>24</v>
      </c>
      <c r="J628" s="21" t="s">
        <v>118</v>
      </c>
      <c r="K628" s="21" t="s">
        <v>736</v>
      </c>
      <c r="L628" s="21">
        <v>0</v>
      </c>
      <c r="M628" s="21">
        <v>5</v>
      </c>
      <c r="N628" s="21">
        <v>4209</v>
      </c>
      <c r="O628" s="8">
        <f>VLOOKUP(N628,[1]Dettaglio!$B$9:$F$4144,5,FALSE)</f>
        <v>0</v>
      </c>
      <c r="P628" s="19"/>
      <c r="Q628" s="42"/>
      <c r="R628" s="23">
        <f t="shared" si="102"/>
        <v>1.03725</v>
      </c>
      <c r="S628" s="23">
        <f t="shared" si="104"/>
        <v>1.07</v>
      </c>
      <c r="T628" s="23">
        <f t="shared" si="109"/>
        <v>1.07</v>
      </c>
      <c r="U628" s="24">
        <f t="shared" si="110"/>
        <v>5</v>
      </c>
      <c r="V628" s="25">
        <v>5</v>
      </c>
      <c r="W628" s="25">
        <v>36</v>
      </c>
      <c r="X628" s="26">
        <f t="shared" si="105"/>
        <v>900</v>
      </c>
      <c r="Z628" s="27">
        <v>13</v>
      </c>
      <c r="AA628" s="28">
        <f t="shared" si="106"/>
        <v>325</v>
      </c>
      <c r="AB628" s="9">
        <f t="shared" si="107"/>
        <v>1.0522222221999999</v>
      </c>
      <c r="AC628" s="9">
        <f t="shared" si="103"/>
        <v>1.07</v>
      </c>
      <c r="AD628" s="9">
        <f t="shared" si="108"/>
        <v>1.07</v>
      </c>
      <c r="AE628" s="3">
        <f t="shared" si="111"/>
        <v>5</v>
      </c>
      <c r="AH628" s="9"/>
      <c r="AI628" s="1"/>
      <c r="AJ628" s="1"/>
      <c r="AK628" s="3"/>
      <c r="AL628" s="3"/>
      <c r="AM628" s="3"/>
      <c r="AQ628" s="3"/>
      <c r="AR628" s="3"/>
      <c r="AS628" s="3"/>
      <c r="AV628" s="3"/>
      <c r="AW628" s="3"/>
    </row>
    <row r="629" spans="1:49" x14ac:dyDescent="0.2">
      <c r="A629" s="21">
        <v>4194</v>
      </c>
      <c r="B629" s="21" t="s">
        <v>903</v>
      </c>
      <c r="C629" s="21" t="s">
        <v>111</v>
      </c>
      <c r="D629" s="22">
        <v>40995</v>
      </c>
      <c r="E629" s="21" t="s">
        <v>264</v>
      </c>
      <c r="F629" s="21" t="s">
        <v>23</v>
      </c>
      <c r="G629" s="21" t="s">
        <v>894</v>
      </c>
      <c r="H629" s="21" t="s">
        <v>898</v>
      </c>
      <c r="I629" s="21" t="s">
        <v>24</v>
      </c>
      <c r="J629" s="21" t="s">
        <v>118</v>
      </c>
      <c r="K629" s="21" t="s">
        <v>736</v>
      </c>
      <c r="L629" s="21">
        <v>0</v>
      </c>
      <c r="M629" s="21">
        <v>5</v>
      </c>
      <c r="N629" s="21">
        <v>4193</v>
      </c>
      <c r="O629" s="8">
        <f>VLOOKUP(N629,[1]Dettaglio!$B$9:$F$4144,5,FALSE)</f>
        <v>0</v>
      </c>
      <c r="P629" s="19"/>
      <c r="Q629" s="42"/>
      <c r="R629" s="23">
        <f t="shared" si="102"/>
        <v>1.03725</v>
      </c>
      <c r="S629" s="23">
        <f t="shared" si="104"/>
        <v>1.07</v>
      </c>
      <c r="T629" s="23">
        <f t="shared" si="109"/>
        <v>1.07</v>
      </c>
      <c r="U629" s="24">
        <f t="shared" si="110"/>
        <v>5</v>
      </c>
      <c r="V629" s="25">
        <v>5</v>
      </c>
      <c r="W629" s="25">
        <v>36</v>
      </c>
      <c r="X629" s="26">
        <f t="shared" si="105"/>
        <v>900</v>
      </c>
      <c r="Z629" s="27">
        <v>13</v>
      </c>
      <c r="AA629" s="28">
        <f t="shared" si="106"/>
        <v>325</v>
      </c>
      <c r="AB629" s="9">
        <f t="shared" si="107"/>
        <v>1.0522222221999999</v>
      </c>
      <c r="AC629" s="9">
        <f t="shared" si="103"/>
        <v>1.07</v>
      </c>
      <c r="AD629" s="9">
        <f t="shared" si="108"/>
        <v>1.07</v>
      </c>
      <c r="AE629" s="3">
        <f t="shared" si="111"/>
        <v>5</v>
      </c>
      <c r="AH629" s="9"/>
      <c r="AI629" s="1"/>
      <c r="AJ629" s="1"/>
      <c r="AK629" s="3"/>
      <c r="AL629" s="3"/>
      <c r="AM629" s="3"/>
      <c r="AQ629" s="3"/>
      <c r="AR629" s="3"/>
      <c r="AS629" s="3"/>
      <c r="AV629" s="3"/>
      <c r="AW629" s="3"/>
    </row>
    <row r="630" spans="1:49" x14ac:dyDescent="0.2">
      <c r="A630" s="21">
        <v>4202</v>
      </c>
      <c r="B630" s="21" t="s">
        <v>904</v>
      </c>
      <c r="C630" s="21" t="s">
        <v>51</v>
      </c>
      <c r="D630" s="22">
        <v>40619</v>
      </c>
      <c r="E630" s="21" t="s">
        <v>264</v>
      </c>
      <c r="F630" s="21" t="s">
        <v>23</v>
      </c>
      <c r="G630" s="21" t="s">
        <v>894</v>
      </c>
      <c r="H630" s="21" t="s">
        <v>898</v>
      </c>
      <c r="I630" s="21" t="s">
        <v>24</v>
      </c>
      <c r="J630" s="21" t="s">
        <v>118</v>
      </c>
      <c r="K630" s="21" t="s">
        <v>736</v>
      </c>
      <c r="L630" s="21">
        <v>0</v>
      </c>
      <c r="M630" s="21">
        <v>5</v>
      </c>
      <c r="N630" s="21">
        <v>4201</v>
      </c>
      <c r="O630" s="8">
        <f>VLOOKUP(N630,[1]Dettaglio!$B$9:$F$4144,5,FALSE)</f>
        <v>0</v>
      </c>
      <c r="P630" s="19"/>
      <c r="Q630" s="42"/>
      <c r="R630" s="23">
        <f t="shared" si="102"/>
        <v>1.03725</v>
      </c>
      <c r="S630" s="23">
        <f t="shared" si="104"/>
        <v>1.07</v>
      </c>
      <c r="T630" s="23">
        <f t="shared" si="109"/>
        <v>1.07</v>
      </c>
      <c r="U630" s="24">
        <f t="shared" si="110"/>
        <v>5</v>
      </c>
      <c r="V630" s="25">
        <v>5</v>
      </c>
      <c r="W630" s="25">
        <v>36</v>
      </c>
      <c r="X630" s="26">
        <f t="shared" si="105"/>
        <v>900</v>
      </c>
      <c r="Z630" s="27">
        <v>13</v>
      </c>
      <c r="AA630" s="28">
        <f t="shared" si="106"/>
        <v>325</v>
      </c>
      <c r="AB630" s="9">
        <f t="shared" si="107"/>
        <v>1.0522222221999999</v>
      </c>
      <c r="AC630" s="9">
        <f t="shared" si="103"/>
        <v>1.07</v>
      </c>
      <c r="AD630" s="9">
        <f t="shared" si="108"/>
        <v>1.07</v>
      </c>
      <c r="AE630" s="3">
        <f t="shared" si="111"/>
        <v>5</v>
      </c>
      <c r="AH630" s="9"/>
      <c r="AI630" s="1"/>
      <c r="AJ630" s="1"/>
      <c r="AK630" s="3"/>
      <c r="AL630" s="3"/>
      <c r="AM630" s="3"/>
      <c r="AQ630" s="3"/>
      <c r="AR630" s="3"/>
      <c r="AS630" s="3"/>
      <c r="AV630" s="3"/>
      <c r="AW630" s="3"/>
    </row>
    <row r="631" spans="1:49" x14ac:dyDescent="0.2">
      <c r="A631" s="21">
        <v>4216</v>
      </c>
      <c r="B631" s="21" t="s">
        <v>298</v>
      </c>
      <c r="C631" s="21" t="s">
        <v>96</v>
      </c>
      <c r="D631" s="22">
        <v>40937</v>
      </c>
      <c r="E631" s="21" t="s">
        <v>264</v>
      </c>
      <c r="F631" s="21" t="s">
        <v>23</v>
      </c>
      <c r="G631" s="21" t="s">
        <v>894</v>
      </c>
      <c r="H631" s="21" t="s">
        <v>898</v>
      </c>
      <c r="I631" s="21" t="s">
        <v>24</v>
      </c>
      <c r="J631" s="21" t="s">
        <v>905</v>
      </c>
      <c r="K631" s="21" t="s">
        <v>905</v>
      </c>
      <c r="L631" s="21">
        <v>2.12</v>
      </c>
      <c r="M631" s="21">
        <v>0</v>
      </c>
      <c r="N631" s="21">
        <v>4215</v>
      </c>
      <c r="O631" s="8">
        <f>VLOOKUP(N631,[1]Dettaglio!$B$9:$F$4144,5,FALSE)</f>
        <v>17242.099999999999</v>
      </c>
      <c r="P631" s="19"/>
      <c r="Q631" s="42"/>
      <c r="R631" s="23">
        <f t="shared" si="102"/>
        <v>1.03725</v>
      </c>
      <c r="S631" s="23">
        <f t="shared" si="104"/>
        <v>1.07</v>
      </c>
      <c r="T631" s="23">
        <f t="shared" si="109"/>
        <v>1.07</v>
      </c>
      <c r="U631" s="24">
        <f t="shared" si="110"/>
        <v>5</v>
      </c>
      <c r="V631" s="25">
        <v>5</v>
      </c>
      <c r="W631" s="25">
        <v>36</v>
      </c>
      <c r="X631" s="26">
        <f t="shared" si="105"/>
        <v>900</v>
      </c>
      <c r="Z631" s="27">
        <v>13</v>
      </c>
      <c r="AA631" s="28">
        <f t="shared" si="106"/>
        <v>325</v>
      </c>
      <c r="AB631" s="9">
        <f t="shared" si="107"/>
        <v>1.0522222221999999</v>
      </c>
      <c r="AC631" s="9">
        <f t="shared" si="103"/>
        <v>1.0522222221999999</v>
      </c>
      <c r="AD631" s="9">
        <f t="shared" si="108"/>
        <v>1.0522222221999999</v>
      </c>
      <c r="AE631" s="3">
        <f t="shared" si="111"/>
        <v>5</v>
      </c>
      <c r="AH631" s="9"/>
      <c r="AI631" s="1"/>
      <c r="AJ631" s="1"/>
      <c r="AK631" s="3"/>
      <c r="AL631" s="3"/>
      <c r="AM631" s="3"/>
      <c r="AQ631" s="3"/>
      <c r="AR631" s="3"/>
      <c r="AS631" s="3"/>
      <c r="AV631" s="3"/>
      <c r="AW631" s="3"/>
    </row>
    <row r="632" spans="1:49" x14ac:dyDescent="0.2">
      <c r="A632" s="21">
        <v>4198</v>
      </c>
      <c r="B632" s="21" t="s">
        <v>906</v>
      </c>
      <c r="C632" s="21" t="s">
        <v>51</v>
      </c>
      <c r="D632" s="22">
        <v>40947</v>
      </c>
      <c r="E632" s="21" t="s">
        <v>264</v>
      </c>
      <c r="F632" s="21" t="s">
        <v>23</v>
      </c>
      <c r="G632" s="21" t="s">
        <v>894</v>
      </c>
      <c r="H632" s="21" t="s">
        <v>898</v>
      </c>
      <c r="I632" s="21" t="s">
        <v>24</v>
      </c>
      <c r="J632" s="21" t="s">
        <v>907</v>
      </c>
      <c r="K632" s="21" t="s">
        <v>907</v>
      </c>
      <c r="L632" s="21">
        <v>0</v>
      </c>
      <c r="M632" s="21">
        <v>2.99</v>
      </c>
      <c r="N632" s="21">
        <v>4197</v>
      </c>
      <c r="O632" s="8">
        <f>VLOOKUP(N632,[1]Dettaglio!$B$9:$F$4144,5,FALSE)</f>
        <v>23156.11</v>
      </c>
      <c r="P632" s="19"/>
      <c r="Q632" s="42"/>
      <c r="R632" s="23">
        <f t="shared" si="102"/>
        <v>1.03725</v>
      </c>
      <c r="S632" s="23">
        <f t="shared" si="104"/>
        <v>1.07</v>
      </c>
      <c r="T632" s="23">
        <f t="shared" si="109"/>
        <v>1.07</v>
      </c>
      <c r="U632" s="24">
        <f t="shared" si="110"/>
        <v>5</v>
      </c>
      <c r="V632" s="25">
        <v>5</v>
      </c>
      <c r="W632" s="25">
        <v>36</v>
      </c>
      <c r="X632" s="26">
        <f t="shared" si="105"/>
        <v>900</v>
      </c>
      <c r="Z632" s="27">
        <v>13</v>
      </c>
      <c r="AA632" s="28">
        <f t="shared" si="106"/>
        <v>325</v>
      </c>
      <c r="AB632" s="9">
        <f t="shared" si="107"/>
        <v>1.0522222221999999</v>
      </c>
      <c r="AC632" s="9">
        <f t="shared" si="103"/>
        <v>1.0522222221999999</v>
      </c>
      <c r="AD632" s="9">
        <f t="shared" si="108"/>
        <v>1.0522222221999999</v>
      </c>
      <c r="AE632" s="3">
        <f t="shared" si="111"/>
        <v>5</v>
      </c>
      <c r="AH632" s="9"/>
      <c r="AI632" s="1"/>
      <c r="AJ632" s="1"/>
      <c r="AK632" s="3"/>
      <c r="AL632" s="3"/>
      <c r="AM632" s="3"/>
      <c r="AQ632" s="3"/>
      <c r="AR632" s="3"/>
      <c r="AS632" s="3"/>
      <c r="AV632" s="3"/>
      <c r="AW632" s="3"/>
    </row>
    <row r="633" spans="1:49" x14ac:dyDescent="0.2">
      <c r="A633" s="21">
        <v>3375</v>
      </c>
      <c r="B633" s="21" t="s">
        <v>395</v>
      </c>
      <c r="C633" s="21" t="s">
        <v>303</v>
      </c>
      <c r="D633" s="22">
        <v>40286</v>
      </c>
      <c r="E633" s="21" t="s">
        <v>264</v>
      </c>
      <c r="F633" s="21" t="s">
        <v>23</v>
      </c>
      <c r="G633" s="21" t="s">
        <v>894</v>
      </c>
      <c r="H633" s="21" t="s">
        <v>898</v>
      </c>
      <c r="I633" s="21" t="s">
        <v>24</v>
      </c>
      <c r="J633" s="21" t="s">
        <v>118</v>
      </c>
      <c r="K633" s="21" t="s">
        <v>736</v>
      </c>
      <c r="L633" s="21">
        <v>0</v>
      </c>
      <c r="M633" s="21">
        <v>5</v>
      </c>
      <c r="N633" s="21">
        <v>1273</v>
      </c>
      <c r="O633" s="8">
        <f>VLOOKUP(N633,[1]Dettaglio!$B$9:$F$4144,5,FALSE)</f>
        <v>0</v>
      </c>
      <c r="P633" s="19"/>
      <c r="Q633" s="42"/>
      <c r="R633" s="23">
        <f t="shared" si="102"/>
        <v>1.03725</v>
      </c>
      <c r="S633" s="23">
        <f t="shared" si="104"/>
        <v>1.07</v>
      </c>
      <c r="T633" s="23">
        <f t="shared" si="109"/>
        <v>1.07</v>
      </c>
      <c r="U633" s="24">
        <f t="shared" si="110"/>
        <v>5</v>
      </c>
      <c r="V633" s="25">
        <v>5</v>
      </c>
      <c r="W633" s="25">
        <v>36</v>
      </c>
      <c r="X633" s="26">
        <f t="shared" si="105"/>
        <v>900</v>
      </c>
      <c r="Z633" s="27">
        <v>13</v>
      </c>
      <c r="AA633" s="28">
        <f t="shared" si="106"/>
        <v>325</v>
      </c>
      <c r="AB633" s="9">
        <f t="shared" si="107"/>
        <v>1.0522222221999999</v>
      </c>
      <c r="AC633" s="9">
        <f t="shared" si="103"/>
        <v>1.07</v>
      </c>
      <c r="AD633" s="9">
        <f t="shared" si="108"/>
        <v>1.07</v>
      </c>
      <c r="AE633" s="3">
        <f t="shared" si="111"/>
        <v>5</v>
      </c>
      <c r="AH633" s="9"/>
      <c r="AI633" s="1"/>
      <c r="AJ633" s="1"/>
      <c r="AK633" s="3"/>
      <c r="AL633" s="3"/>
      <c r="AM633" s="3"/>
      <c r="AQ633" s="3"/>
      <c r="AR633" s="3"/>
      <c r="AS633" s="3"/>
      <c r="AV633" s="3"/>
      <c r="AW633" s="3"/>
    </row>
    <row r="634" spans="1:49" x14ac:dyDescent="0.2">
      <c r="A634" s="21">
        <v>4196</v>
      </c>
      <c r="B634" s="21" t="s">
        <v>908</v>
      </c>
      <c r="C634" s="21" t="s">
        <v>391</v>
      </c>
      <c r="D634" s="22">
        <v>40788</v>
      </c>
      <c r="E634" s="21" t="s">
        <v>264</v>
      </c>
      <c r="F634" s="21" t="s">
        <v>23</v>
      </c>
      <c r="G634" s="21" t="s">
        <v>894</v>
      </c>
      <c r="H634" s="21" t="s">
        <v>898</v>
      </c>
      <c r="I634" s="21" t="s">
        <v>24</v>
      </c>
      <c r="J634" s="21" t="s">
        <v>58</v>
      </c>
      <c r="K634" s="21" t="s">
        <v>58</v>
      </c>
      <c r="L634" s="21">
        <v>0</v>
      </c>
      <c r="M634" s="21">
        <v>1.1000000000000001</v>
      </c>
      <c r="N634" s="21">
        <v>4195</v>
      </c>
      <c r="O634" s="8">
        <f>VLOOKUP(N634,[1]Dettaglio!$B$9:$F$4144,5,FALSE)</f>
        <v>4169.0200000000004</v>
      </c>
      <c r="P634" s="19"/>
      <c r="Q634" s="42"/>
      <c r="R634" s="23">
        <f t="shared" si="102"/>
        <v>1.03725</v>
      </c>
      <c r="S634" s="23">
        <f t="shared" si="104"/>
        <v>1.07</v>
      </c>
      <c r="T634" s="23">
        <f t="shared" si="109"/>
        <v>1.07</v>
      </c>
      <c r="U634" s="24">
        <f t="shared" si="110"/>
        <v>5</v>
      </c>
      <c r="V634" s="25">
        <v>5</v>
      </c>
      <c r="W634" s="25">
        <v>36</v>
      </c>
      <c r="X634" s="26">
        <f t="shared" si="105"/>
        <v>900</v>
      </c>
      <c r="Z634" s="27">
        <v>13</v>
      </c>
      <c r="AA634" s="28">
        <f t="shared" si="106"/>
        <v>325</v>
      </c>
      <c r="AB634" s="9">
        <f t="shared" si="107"/>
        <v>1.0522222221999999</v>
      </c>
      <c r="AC634" s="9">
        <f t="shared" si="103"/>
        <v>1.0522222221999999</v>
      </c>
      <c r="AD634" s="9">
        <f t="shared" si="108"/>
        <v>1.0522222221999999</v>
      </c>
      <c r="AE634" s="3">
        <f t="shared" si="111"/>
        <v>5</v>
      </c>
      <c r="AH634" s="9"/>
      <c r="AI634" s="1"/>
      <c r="AJ634" s="1"/>
      <c r="AK634" s="3"/>
      <c r="AL634" s="3"/>
      <c r="AM634" s="3"/>
      <c r="AQ634" s="3"/>
      <c r="AR634" s="3"/>
      <c r="AS634" s="3"/>
      <c r="AV634" s="3"/>
      <c r="AW634" s="3"/>
    </row>
    <row r="635" spans="1:49" x14ac:dyDescent="0.2">
      <c r="A635" s="21">
        <v>3425</v>
      </c>
      <c r="B635" s="21" t="s">
        <v>909</v>
      </c>
      <c r="C635" s="21" t="s">
        <v>231</v>
      </c>
      <c r="D635" s="22">
        <v>40522</v>
      </c>
      <c r="E635" s="21" t="s">
        <v>264</v>
      </c>
      <c r="F635" s="21" t="s">
        <v>23</v>
      </c>
      <c r="G635" s="21" t="s">
        <v>894</v>
      </c>
      <c r="H635" s="21" t="s">
        <v>898</v>
      </c>
      <c r="I635" s="21" t="s">
        <v>24</v>
      </c>
      <c r="J635" s="21" t="s">
        <v>118</v>
      </c>
      <c r="K635" s="21" t="s">
        <v>736</v>
      </c>
      <c r="L635" s="21">
        <v>0</v>
      </c>
      <c r="M635" s="21">
        <v>5</v>
      </c>
      <c r="N635" s="21">
        <v>4203</v>
      </c>
      <c r="O635" s="8">
        <f>VLOOKUP(N635,[1]Dettaglio!$B$9:$F$4144,5,FALSE)</f>
        <v>9463.01</v>
      </c>
      <c r="P635" s="19"/>
      <c r="Q635" s="42"/>
      <c r="R635" s="23">
        <f t="shared" si="102"/>
        <v>1.03725</v>
      </c>
      <c r="S635" s="23">
        <f t="shared" si="104"/>
        <v>1.07</v>
      </c>
      <c r="T635" s="23">
        <f t="shared" si="109"/>
        <v>1.07</v>
      </c>
      <c r="U635" s="24">
        <f t="shared" si="110"/>
        <v>5</v>
      </c>
      <c r="V635" s="25">
        <v>5</v>
      </c>
      <c r="W635" s="25">
        <v>36</v>
      </c>
      <c r="X635" s="26">
        <f t="shared" si="105"/>
        <v>900</v>
      </c>
      <c r="Z635" s="27">
        <v>13</v>
      </c>
      <c r="AA635" s="28">
        <f t="shared" si="106"/>
        <v>325</v>
      </c>
      <c r="AB635" s="9">
        <f t="shared" si="107"/>
        <v>1.0522222221999999</v>
      </c>
      <c r="AC635" s="9">
        <f t="shared" si="103"/>
        <v>1.0522222221999999</v>
      </c>
      <c r="AD635" s="9">
        <f t="shared" si="108"/>
        <v>1.0522222221999999</v>
      </c>
      <c r="AE635" s="3">
        <f t="shared" si="111"/>
        <v>5</v>
      </c>
      <c r="AH635" s="9"/>
      <c r="AI635" s="1"/>
      <c r="AJ635" s="1"/>
      <c r="AK635" s="3"/>
      <c r="AL635" s="3"/>
      <c r="AM635" s="3"/>
      <c r="AQ635" s="3"/>
      <c r="AR635" s="3"/>
      <c r="AS635" s="3"/>
      <c r="AV635" s="3"/>
      <c r="AW635" s="3"/>
    </row>
    <row r="636" spans="1:49" x14ac:dyDescent="0.2">
      <c r="A636" s="21">
        <v>4154</v>
      </c>
      <c r="B636" s="21" t="s">
        <v>910</v>
      </c>
      <c r="C636" s="21" t="s">
        <v>509</v>
      </c>
      <c r="D636" s="22">
        <v>40706</v>
      </c>
      <c r="E636" s="21" t="s">
        <v>264</v>
      </c>
      <c r="F636" s="21" t="s">
        <v>23</v>
      </c>
      <c r="G636" s="21" t="s">
        <v>894</v>
      </c>
      <c r="H636" s="21" t="s">
        <v>898</v>
      </c>
      <c r="I636" s="21" t="s">
        <v>24</v>
      </c>
      <c r="J636" s="21" t="s">
        <v>118</v>
      </c>
      <c r="K636" s="21" t="s">
        <v>736</v>
      </c>
      <c r="L636" s="21">
        <v>0</v>
      </c>
      <c r="M636" s="21">
        <v>5</v>
      </c>
      <c r="N636" s="21">
        <v>4153</v>
      </c>
      <c r="O636" s="8">
        <f>VLOOKUP(N636,[1]Dettaglio!$B$9:$F$4144,5,FALSE)</f>
        <v>0</v>
      </c>
      <c r="P636" s="19"/>
      <c r="Q636" s="42"/>
      <c r="R636" s="23">
        <f t="shared" si="102"/>
        <v>1.03725</v>
      </c>
      <c r="S636" s="23">
        <f t="shared" si="104"/>
        <v>1.07</v>
      </c>
      <c r="T636" s="23">
        <f t="shared" si="109"/>
        <v>1.07</v>
      </c>
      <c r="U636" s="24">
        <f t="shared" si="110"/>
        <v>5</v>
      </c>
      <c r="V636" s="25">
        <v>5</v>
      </c>
      <c r="W636" s="25">
        <v>36</v>
      </c>
      <c r="X636" s="26">
        <f t="shared" si="105"/>
        <v>900</v>
      </c>
      <c r="Z636" s="27">
        <v>13</v>
      </c>
      <c r="AA636" s="28">
        <f t="shared" si="106"/>
        <v>325</v>
      </c>
      <c r="AB636" s="9">
        <f t="shared" si="107"/>
        <v>1.0522222221999999</v>
      </c>
      <c r="AC636" s="9">
        <f t="shared" si="103"/>
        <v>1.07</v>
      </c>
      <c r="AD636" s="9">
        <f t="shared" si="108"/>
        <v>1.07</v>
      </c>
      <c r="AE636" s="3">
        <f t="shared" si="111"/>
        <v>5</v>
      </c>
      <c r="AH636" s="9"/>
      <c r="AI636" s="1"/>
      <c r="AJ636" s="1"/>
      <c r="AK636" s="3"/>
      <c r="AL636" s="3"/>
      <c r="AM636" s="3"/>
      <c r="AQ636" s="3"/>
      <c r="AR636" s="3"/>
      <c r="AS636" s="3"/>
      <c r="AV636" s="3"/>
      <c r="AW636" s="3"/>
    </row>
    <row r="637" spans="1:49" x14ac:dyDescent="0.2">
      <c r="A637" s="21">
        <v>4211</v>
      </c>
      <c r="B637" s="21" t="s">
        <v>462</v>
      </c>
      <c r="C637" s="21" t="s">
        <v>911</v>
      </c>
      <c r="D637" s="22">
        <v>40383</v>
      </c>
      <c r="E637" s="21" t="s">
        <v>264</v>
      </c>
      <c r="F637" s="21" t="s">
        <v>23</v>
      </c>
      <c r="G637" s="21" t="s">
        <v>894</v>
      </c>
      <c r="H637" s="21" t="s">
        <v>898</v>
      </c>
      <c r="I637" s="21" t="s">
        <v>24</v>
      </c>
      <c r="J637" s="21" t="s">
        <v>118</v>
      </c>
      <c r="K637" s="21" t="s">
        <v>736</v>
      </c>
      <c r="L637" s="21">
        <v>0</v>
      </c>
      <c r="M637" s="21">
        <v>5</v>
      </c>
      <c r="N637" s="21">
        <v>1332</v>
      </c>
      <c r="O637" s="8">
        <f>VLOOKUP(N637,[1]Dettaglio!$B$9:$F$4144,5,FALSE)</f>
        <v>0</v>
      </c>
      <c r="P637" s="19"/>
      <c r="Q637" s="42"/>
      <c r="R637" s="23">
        <f t="shared" si="102"/>
        <v>1.03725</v>
      </c>
      <c r="S637" s="23">
        <f t="shared" si="104"/>
        <v>1.07</v>
      </c>
      <c r="T637" s="23">
        <f t="shared" si="109"/>
        <v>1.07</v>
      </c>
      <c r="U637" s="24">
        <f t="shared" si="110"/>
        <v>5</v>
      </c>
      <c r="V637" s="25">
        <v>5</v>
      </c>
      <c r="W637" s="25">
        <v>36</v>
      </c>
      <c r="X637" s="26">
        <f t="shared" si="105"/>
        <v>900</v>
      </c>
      <c r="Z637" s="27">
        <v>13</v>
      </c>
      <c r="AA637" s="28">
        <f t="shared" si="106"/>
        <v>325</v>
      </c>
      <c r="AB637" s="9">
        <f t="shared" si="107"/>
        <v>1.0522222221999999</v>
      </c>
      <c r="AC637" s="9">
        <f t="shared" si="103"/>
        <v>1.07</v>
      </c>
      <c r="AD637" s="9">
        <f t="shared" si="108"/>
        <v>1.07</v>
      </c>
      <c r="AE637" s="3">
        <f t="shared" si="111"/>
        <v>5</v>
      </c>
      <c r="AH637" s="9"/>
      <c r="AI637" s="1"/>
      <c r="AJ637" s="1"/>
      <c r="AK637" s="3"/>
      <c r="AL637" s="3"/>
      <c r="AM637" s="3"/>
      <c r="AQ637" s="3"/>
      <c r="AR637" s="3"/>
      <c r="AS637" s="3"/>
      <c r="AV637" s="3"/>
      <c r="AW637" s="3"/>
    </row>
    <row r="638" spans="1:49" x14ac:dyDescent="0.2">
      <c r="A638" s="21">
        <v>4214</v>
      </c>
      <c r="B638" s="21" t="s">
        <v>912</v>
      </c>
      <c r="C638" s="21" t="s">
        <v>167</v>
      </c>
      <c r="D638" s="22">
        <v>40522</v>
      </c>
      <c r="E638" s="21" t="s">
        <v>264</v>
      </c>
      <c r="F638" s="21" t="s">
        <v>23</v>
      </c>
      <c r="G638" s="21" t="s">
        <v>894</v>
      </c>
      <c r="H638" s="21" t="s">
        <v>898</v>
      </c>
      <c r="I638" s="21" t="s">
        <v>24</v>
      </c>
      <c r="J638" s="21" t="s">
        <v>673</v>
      </c>
      <c r="K638" s="21" t="s">
        <v>673</v>
      </c>
      <c r="L638" s="21">
        <v>1.28</v>
      </c>
      <c r="M638" s="21">
        <v>0</v>
      </c>
      <c r="N638" s="21">
        <v>3751</v>
      </c>
      <c r="O638" s="8">
        <f>VLOOKUP(N638,[1]Dettaglio!$B$9:$F$4144,5,FALSE)</f>
        <v>8170</v>
      </c>
      <c r="P638" s="19"/>
      <c r="Q638" s="42"/>
      <c r="R638" s="23">
        <f t="shared" si="102"/>
        <v>1.03725</v>
      </c>
      <c r="S638" s="23">
        <f t="shared" si="104"/>
        <v>1.07</v>
      </c>
      <c r="T638" s="23">
        <f t="shared" si="109"/>
        <v>1.07</v>
      </c>
      <c r="U638" s="24">
        <f t="shared" si="110"/>
        <v>5</v>
      </c>
      <c r="V638" s="25">
        <v>5</v>
      </c>
      <c r="W638" s="25">
        <v>36</v>
      </c>
      <c r="X638" s="26">
        <f t="shared" si="105"/>
        <v>900</v>
      </c>
      <c r="Z638" s="27">
        <v>13</v>
      </c>
      <c r="AA638" s="28">
        <f t="shared" si="106"/>
        <v>325</v>
      </c>
      <c r="AB638" s="9">
        <f t="shared" si="107"/>
        <v>1.0522222221999999</v>
      </c>
      <c r="AC638" s="9">
        <f t="shared" si="103"/>
        <v>1.0522222221999999</v>
      </c>
      <c r="AD638" s="9">
        <f t="shared" si="108"/>
        <v>1.0522222221999999</v>
      </c>
      <c r="AE638" s="3">
        <f t="shared" si="111"/>
        <v>5</v>
      </c>
      <c r="AH638" s="9"/>
      <c r="AI638" s="1"/>
      <c r="AJ638" s="1"/>
      <c r="AK638" s="3"/>
      <c r="AL638" s="3"/>
      <c r="AM638" s="3"/>
      <c r="AQ638" s="3"/>
      <c r="AR638" s="3"/>
      <c r="AS638" s="3"/>
      <c r="AV638" s="3"/>
      <c r="AW638" s="3"/>
    </row>
    <row r="639" spans="1:49" x14ac:dyDescent="0.2">
      <c r="A639" s="21">
        <v>3428</v>
      </c>
      <c r="B639" s="21" t="s">
        <v>130</v>
      </c>
      <c r="C639" s="21" t="s">
        <v>29</v>
      </c>
      <c r="D639" s="22">
        <v>40788</v>
      </c>
      <c r="E639" s="21" t="s">
        <v>264</v>
      </c>
      <c r="F639" s="21" t="s">
        <v>23</v>
      </c>
      <c r="G639" s="21" t="s">
        <v>894</v>
      </c>
      <c r="H639" s="21" t="s">
        <v>898</v>
      </c>
      <c r="I639" s="21" t="s">
        <v>24</v>
      </c>
      <c r="J639" s="21" t="s">
        <v>420</v>
      </c>
      <c r="K639" s="21" t="s">
        <v>420</v>
      </c>
      <c r="L639" s="21">
        <v>2.59</v>
      </c>
      <c r="M639" s="21">
        <v>0</v>
      </c>
      <c r="N639" s="21">
        <v>1288</v>
      </c>
      <c r="O639" s="8">
        <f>VLOOKUP(N639,[1]Dettaglio!$B$9:$F$4144,5,FALSE)</f>
        <v>20631.73</v>
      </c>
      <c r="P639" s="19"/>
      <c r="Q639" s="42"/>
      <c r="R639" s="23">
        <f t="shared" si="102"/>
        <v>1.03725</v>
      </c>
      <c r="S639" s="23">
        <f t="shared" si="104"/>
        <v>1.07</v>
      </c>
      <c r="T639" s="23">
        <f t="shared" si="109"/>
        <v>1.07</v>
      </c>
      <c r="U639" s="24">
        <f t="shared" si="110"/>
        <v>5</v>
      </c>
      <c r="V639" s="25">
        <v>5</v>
      </c>
      <c r="W639" s="25">
        <v>36</v>
      </c>
      <c r="X639" s="26">
        <f t="shared" si="105"/>
        <v>900</v>
      </c>
      <c r="Z639" s="27">
        <v>13</v>
      </c>
      <c r="AA639" s="28">
        <f t="shared" si="106"/>
        <v>325</v>
      </c>
      <c r="AB639" s="9">
        <f t="shared" si="107"/>
        <v>1.0522222221999999</v>
      </c>
      <c r="AC639" s="9">
        <f t="shared" si="103"/>
        <v>1.0522222221999999</v>
      </c>
      <c r="AD639" s="9">
        <f t="shared" si="108"/>
        <v>1.0522222221999999</v>
      </c>
      <c r="AE639" s="3">
        <f t="shared" si="111"/>
        <v>5</v>
      </c>
      <c r="AH639" s="9"/>
      <c r="AI639" s="1"/>
      <c r="AJ639" s="1"/>
      <c r="AK639" s="3"/>
      <c r="AL639" s="3"/>
      <c r="AM639" s="3"/>
      <c r="AQ639" s="3"/>
      <c r="AR639" s="3"/>
      <c r="AS639" s="3"/>
      <c r="AV639" s="3"/>
      <c r="AW639" s="3"/>
    </row>
    <row r="640" spans="1:49" x14ac:dyDescent="0.2">
      <c r="A640" s="21">
        <v>4073</v>
      </c>
      <c r="B640" s="21" t="s">
        <v>130</v>
      </c>
      <c r="C640" s="21" t="s">
        <v>85</v>
      </c>
      <c r="D640" s="22">
        <v>41132</v>
      </c>
      <c r="E640" s="21" t="s">
        <v>264</v>
      </c>
      <c r="F640" s="21" t="s">
        <v>23</v>
      </c>
      <c r="G640" s="21" t="s">
        <v>894</v>
      </c>
      <c r="H640" s="21" t="s">
        <v>898</v>
      </c>
      <c r="I640" s="21" t="s">
        <v>24</v>
      </c>
      <c r="J640" s="21" t="s">
        <v>118</v>
      </c>
      <c r="K640" s="21" t="s">
        <v>736</v>
      </c>
      <c r="L640" s="21">
        <v>0</v>
      </c>
      <c r="M640" s="21">
        <v>5</v>
      </c>
      <c r="N640" s="21">
        <v>4072</v>
      </c>
      <c r="O640" s="8">
        <f>VLOOKUP(N640,[1]Dettaglio!$B$9:$F$4144,5,FALSE)</f>
        <v>13341.77</v>
      </c>
      <c r="P640" s="19"/>
      <c r="Q640" s="42"/>
      <c r="R640" s="23">
        <f t="shared" si="102"/>
        <v>1.03725</v>
      </c>
      <c r="S640" s="23">
        <f t="shared" si="104"/>
        <v>1.07</v>
      </c>
      <c r="T640" s="23">
        <f t="shared" si="109"/>
        <v>1.07</v>
      </c>
      <c r="U640" s="24">
        <f t="shared" si="110"/>
        <v>5</v>
      </c>
      <c r="V640" s="25">
        <v>5</v>
      </c>
      <c r="W640" s="25">
        <v>36</v>
      </c>
      <c r="X640" s="26">
        <f t="shared" si="105"/>
        <v>900</v>
      </c>
      <c r="Z640" s="27">
        <v>13</v>
      </c>
      <c r="AA640" s="28">
        <f t="shared" si="106"/>
        <v>325</v>
      </c>
      <c r="AB640" s="9">
        <f t="shared" si="107"/>
        <v>1.0522222221999999</v>
      </c>
      <c r="AC640" s="9">
        <f t="shared" si="103"/>
        <v>1.0522222221999999</v>
      </c>
      <c r="AD640" s="9">
        <f t="shared" si="108"/>
        <v>1.0522222221999999</v>
      </c>
      <c r="AE640" s="3">
        <f t="shared" si="111"/>
        <v>5</v>
      </c>
      <c r="AH640" s="9"/>
      <c r="AI640" s="1"/>
      <c r="AJ640" s="1"/>
      <c r="AK640" s="3"/>
      <c r="AL640" s="3"/>
      <c r="AM640" s="3"/>
      <c r="AQ640" s="3"/>
      <c r="AR640" s="3"/>
      <c r="AS640" s="3"/>
      <c r="AV640" s="3"/>
      <c r="AW640" s="3"/>
    </row>
    <row r="641" spans="1:59" x14ac:dyDescent="0.2">
      <c r="A641" s="21">
        <v>4218</v>
      </c>
      <c r="B641" s="21" t="s">
        <v>71</v>
      </c>
      <c r="C641" s="21" t="s">
        <v>110</v>
      </c>
      <c r="D641" s="22">
        <v>40864</v>
      </c>
      <c r="E641" s="21" t="s">
        <v>264</v>
      </c>
      <c r="F641" s="21" t="s">
        <v>23</v>
      </c>
      <c r="G641" s="21" t="s">
        <v>894</v>
      </c>
      <c r="H641" s="21" t="s">
        <v>898</v>
      </c>
      <c r="I641" s="21" t="s">
        <v>24</v>
      </c>
      <c r="J641" s="21" t="s">
        <v>118</v>
      </c>
      <c r="K641" s="21" t="s">
        <v>736</v>
      </c>
      <c r="L641" s="21">
        <v>0</v>
      </c>
      <c r="M641" s="21">
        <v>5</v>
      </c>
      <c r="N641" s="21">
        <v>3695</v>
      </c>
      <c r="O641" s="8">
        <f>VLOOKUP(N641,[1]Dettaglio!$B$9:$F$4144,5,FALSE)</f>
        <v>0</v>
      </c>
      <c r="P641" s="19"/>
      <c r="Q641" s="42"/>
      <c r="R641" s="23">
        <f t="shared" si="102"/>
        <v>1.03725</v>
      </c>
      <c r="S641" s="23">
        <f t="shared" si="104"/>
        <v>1.07</v>
      </c>
      <c r="T641" s="23">
        <f t="shared" si="109"/>
        <v>1.07</v>
      </c>
      <c r="U641" s="24">
        <f t="shared" si="110"/>
        <v>5</v>
      </c>
      <c r="V641" s="25">
        <v>5</v>
      </c>
      <c r="W641" s="25">
        <v>36</v>
      </c>
      <c r="X641" s="26">
        <f t="shared" si="105"/>
        <v>900</v>
      </c>
      <c r="Z641" s="27">
        <v>13</v>
      </c>
      <c r="AA641" s="28">
        <f t="shared" si="106"/>
        <v>325</v>
      </c>
      <c r="AB641" s="9">
        <f t="shared" si="107"/>
        <v>1.0522222221999999</v>
      </c>
      <c r="AC641" s="9">
        <f t="shared" si="103"/>
        <v>1.07</v>
      </c>
      <c r="AD641" s="9">
        <f t="shared" si="108"/>
        <v>1.07</v>
      </c>
      <c r="AE641" s="3">
        <f t="shared" si="111"/>
        <v>5</v>
      </c>
      <c r="AH641" s="9"/>
      <c r="AI641" s="1"/>
      <c r="AJ641" s="1"/>
      <c r="AK641" s="3"/>
      <c r="AL641" s="3"/>
      <c r="AM641" s="3"/>
      <c r="AQ641" s="3"/>
      <c r="AR641" s="3"/>
      <c r="AS641" s="3"/>
      <c r="AV641" s="3"/>
      <c r="AW641" s="3"/>
    </row>
    <row r="642" spans="1:59" x14ac:dyDescent="0.2">
      <c r="A642" s="21">
        <v>3433</v>
      </c>
      <c r="B642" s="21" t="s">
        <v>340</v>
      </c>
      <c r="C642" s="21" t="s">
        <v>913</v>
      </c>
      <c r="D642" s="22">
        <v>40429</v>
      </c>
      <c r="E642" s="21" t="s">
        <v>264</v>
      </c>
      <c r="F642" s="21" t="s">
        <v>23</v>
      </c>
      <c r="G642" s="21" t="s">
        <v>894</v>
      </c>
      <c r="H642" s="21" t="s">
        <v>898</v>
      </c>
      <c r="I642" s="21" t="s">
        <v>24</v>
      </c>
      <c r="J642" s="21" t="s">
        <v>422</v>
      </c>
      <c r="K642" s="21" t="s">
        <v>422</v>
      </c>
      <c r="L642" s="21">
        <v>0</v>
      </c>
      <c r="M642" s="21">
        <v>3.38</v>
      </c>
      <c r="N642" s="21">
        <v>1290</v>
      </c>
      <c r="O642" s="8">
        <f>VLOOKUP(N642,[1]Dettaglio!$B$9:$F$4144,5,FALSE)</f>
        <v>25352.639999999999</v>
      </c>
      <c r="P642" s="19"/>
      <c r="Q642" s="42"/>
      <c r="R642" s="23">
        <f t="shared" si="102"/>
        <v>1.03725</v>
      </c>
      <c r="S642" s="23">
        <f t="shared" si="104"/>
        <v>1.07</v>
      </c>
      <c r="T642" s="23">
        <f t="shared" si="109"/>
        <v>1.07</v>
      </c>
      <c r="U642" s="24">
        <f t="shared" si="110"/>
        <v>5</v>
      </c>
      <c r="V642" s="25">
        <v>5</v>
      </c>
      <c r="W642" s="25">
        <v>36</v>
      </c>
      <c r="X642" s="26">
        <f t="shared" si="105"/>
        <v>900</v>
      </c>
      <c r="Z642" s="27">
        <v>13</v>
      </c>
      <c r="AA642" s="28">
        <f t="shared" si="106"/>
        <v>325</v>
      </c>
      <c r="AB642" s="9">
        <f t="shared" si="107"/>
        <v>1.0522222221999999</v>
      </c>
      <c r="AC642" s="9">
        <f t="shared" si="103"/>
        <v>1.0522222221999999</v>
      </c>
      <c r="AD642" s="9">
        <f t="shared" si="108"/>
        <v>1.0522222221999999</v>
      </c>
      <c r="AE642" s="3">
        <f t="shared" si="111"/>
        <v>5</v>
      </c>
      <c r="AF642" s="31"/>
      <c r="AG642" s="31"/>
      <c r="AH642" s="43"/>
      <c r="AI642" s="44"/>
      <c r="AJ642" s="44"/>
      <c r="AK642" s="31"/>
      <c r="AL642" s="31"/>
      <c r="AM642" s="31"/>
      <c r="AN642" s="44"/>
      <c r="AO642" s="44"/>
      <c r="AP642" s="44"/>
      <c r="AQ642" s="31"/>
      <c r="AR642" s="31"/>
      <c r="AS642" s="31"/>
      <c r="AT642" s="44"/>
      <c r="AU642" s="44"/>
      <c r="AV642" s="31"/>
      <c r="AW642" s="31"/>
      <c r="BD642" s="45"/>
      <c r="BE642" s="45"/>
      <c r="BF642" s="45"/>
      <c r="BG642" s="45"/>
    </row>
    <row r="643" spans="1:59" x14ac:dyDescent="0.2">
      <c r="A643" s="21">
        <v>4189</v>
      </c>
      <c r="B643" s="21" t="s">
        <v>914</v>
      </c>
      <c r="C643" s="21" t="s">
        <v>95</v>
      </c>
      <c r="D643" s="22">
        <v>41066</v>
      </c>
      <c r="E643" s="21" t="s">
        <v>264</v>
      </c>
      <c r="F643" s="21" t="s">
        <v>23</v>
      </c>
      <c r="G643" s="21" t="s">
        <v>894</v>
      </c>
      <c r="H643" s="21" t="s">
        <v>898</v>
      </c>
      <c r="I643" s="21" t="s">
        <v>24</v>
      </c>
      <c r="J643" s="21" t="s">
        <v>118</v>
      </c>
      <c r="K643" s="21" t="s">
        <v>736</v>
      </c>
      <c r="L643" s="21">
        <v>0</v>
      </c>
      <c r="M643" s="21">
        <v>5</v>
      </c>
      <c r="N643" s="21">
        <v>4188</v>
      </c>
      <c r="O643" s="8">
        <f>VLOOKUP(N643,[1]Dettaglio!$B$9:$F$4144,5,FALSE)</f>
        <v>0</v>
      </c>
      <c r="P643" s="19"/>
      <c r="Q643" s="42"/>
      <c r="R643" s="23">
        <f t="shared" si="102"/>
        <v>1.03725</v>
      </c>
      <c r="S643" s="23">
        <f t="shared" si="104"/>
        <v>1.07</v>
      </c>
      <c r="T643" s="23">
        <f t="shared" si="109"/>
        <v>1.07</v>
      </c>
      <c r="U643" s="24">
        <f t="shared" si="110"/>
        <v>5</v>
      </c>
      <c r="V643" s="25">
        <v>5</v>
      </c>
      <c r="W643" s="25">
        <v>36</v>
      </c>
      <c r="X643" s="26">
        <f t="shared" si="105"/>
        <v>900</v>
      </c>
      <c r="Z643" s="27">
        <v>13</v>
      </c>
      <c r="AA643" s="28">
        <f t="shared" si="106"/>
        <v>325</v>
      </c>
      <c r="AB643" s="9">
        <f>0.0000000038*Q643^2-0.0000054444*Q643+1.0522222222</f>
        <v>1.0522222221999999</v>
      </c>
      <c r="AC643" s="9">
        <f t="shared" si="103"/>
        <v>1.07</v>
      </c>
      <c r="AD643" s="9">
        <f t="shared" si="108"/>
        <v>1.07</v>
      </c>
      <c r="AE643" s="3">
        <f t="shared" si="111"/>
        <v>5</v>
      </c>
      <c r="AF643" s="31"/>
      <c r="AG643" s="31"/>
      <c r="AH643" s="43"/>
      <c r="AI643" s="44"/>
      <c r="AJ643" s="44"/>
      <c r="AK643" s="31"/>
      <c r="AL643" s="31"/>
      <c r="AM643" s="31"/>
      <c r="AN643" s="44"/>
      <c r="AO643" s="44"/>
      <c r="AP643" s="44"/>
      <c r="AQ643" s="31"/>
      <c r="AR643" s="31"/>
      <c r="AS643" s="31"/>
      <c r="AT643" s="44"/>
      <c r="AU643" s="44"/>
      <c r="AV643" s="31"/>
      <c r="AW643" s="31"/>
      <c r="BD643" s="45"/>
      <c r="BE643" s="45"/>
      <c r="BF643" s="45"/>
      <c r="BG643" s="45"/>
    </row>
    <row r="644" spans="1:59" x14ac:dyDescent="0.2">
      <c r="D644" s="7"/>
      <c r="O644" s="8"/>
      <c r="P644" s="19"/>
      <c r="Q644" s="42"/>
      <c r="X644" s="1"/>
      <c r="AF644" s="31"/>
      <c r="AG644" s="31"/>
      <c r="AH644" s="31"/>
      <c r="AI644" s="45"/>
      <c r="AJ644" s="45"/>
      <c r="AK644" s="46"/>
      <c r="AL644" s="46"/>
      <c r="AM644" s="46"/>
      <c r="AN644" s="44"/>
      <c r="AO644" s="44"/>
      <c r="AP644" s="44"/>
      <c r="AQ644" s="44"/>
      <c r="AR644" s="44"/>
      <c r="AS644" s="44"/>
      <c r="AT644" s="44"/>
      <c r="AU644" s="44"/>
      <c r="AV644" s="44"/>
      <c r="AW644" s="44"/>
      <c r="BD644" s="45"/>
      <c r="BE644" s="45"/>
      <c r="BF644" s="45"/>
      <c r="BG644" s="45"/>
    </row>
    <row r="645" spans="1:59" x14ac:dyDescent="0.2">
      <c r="D645" s="7"/>
      <c r="Q645" s="42"/>
      <c r="AF645" s="31"/>
      <c r="AG645" s="31"/>
      <c r="AH645" s="31"/>
      <c r="AI645" s="45"/>
      <c r="AJ645" s="45"/>
      <c r="AK645" s="46"/>
      <c r="AL645" s="46"/>
      <c r="AM645" s="46"/>
      <c r="AN645" s="44"/>
      <c r="AO645" s="44"/>
      <c r="AP645" s="44"/>
      <c r="AQ645" s="44"/>
      <c r="AR645" s="44"/>
      <c r="AS645" s="44"/>
      <c r="AT645" s="44"/>
      <c r="AU645" s="44"/>
      <c r="AV645" s="44"/>
      <c r="AW645" s="44"/>
      <c r="BD645" s="45"/>
      <c r="BE645" s="45"/>
      <c r="BF645" s="45"/>
      <c r="BG645" s="45"/>
    </row>
    <row r="646" spans="1:59" x14ac:dyDescent="0.2">
      <c r="D646" s="7"/>
      <c r="Q646" s="42"/>
      <c r="AF646" s="31"/>
      <c r="AG646" s="31"/>
      <c r="AH646" s="31"/>
      <c r="AI646" s="31"/>
      <c r="AJ646" s="31"/>
      <c r="AK646" s="31"/>
      <c r="AL646" s="31"/>
      <c r="AM646" s="31"/>
      <c r="AN646" s="31"/>
      <c r="AO646" s="31"/>
      <c r="AP646" s="31"/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D646" s="45"/>
      <c r="BE646" s="45"/>
      <c r="BF646" s="45"/>
      <c r="BG646" s="45"/>
    </row>
    <row r="647" spans="1:59" x14ac:dyDescent="0.2">
      <c r="D647" s="7"/>
      <c r="Q647" s="42"/>
      <c r="AF647" s="31"/>
      <c r="AG647" s="31"/>
      <c r="AH647" s="31"/>
      <c r="AI647" s="45"/>
      <c r="AJ647" s="45"/>
      <c r="AK647" s="46"/>
      <c r="AL647" s="46"/>
      <c r="AM647" s="46"/>
      <c r="AN647" s="44"/>
      <c r="AO647" s="44"/>
      <c r="AP647" s="44"/>
      <c r="AQ647" s="44"/>
      <c r="AR647" s="44"/>
      <c r="AS647" s="44"/>
      <c r="AT647" s="44"/>
      <c r="AU647" s="44"/>
      <c r="AV647" s="44"/>
      <c r="AW647" s="44"/>
      <c r="BD647" s="45"/>
      <c r="BE647" s="45"/>
      <c r="BF647" s="45"/>
      <c r="BG647" s="45"/>
    </row>
    <row r="648" spans="1:59" x14ac:dyDescent="0.2">
      <c r="D648" s="7"/>
      <c r="Q648" s="42"/>
      <c r="AF648" s="31"/>
      <c r="AG648" s="31"/>
      <c r="AH648" s="31"/>
      <c r="AI648" s="45"/>
      <c r="AJ648" s="45"/>
      <c r="AK648" s="46"/>
      <c r="AL648" s="46"/>
      <c r="AM648" s="31"/>
      <c r="AN648" s="44"/>
      <c r="AO648" s="44"/>
      <c r="AP648" s="44"/>
      <c r="AQ648" s="44"/>
      <c r="AR648" s="44"/>
      <c r="AS648" s="31"/>
      <c r="AT648" s="44"/>
      <c r="AU648" s="44"/>
      <c r="AV648" s="44"/>
      <c r="AW648" s="31"/>
      <c r="BD648" s="45"/>
      <c r="BE648" s="45"/>
      <c r="BF648" s="45"/>
      <c r="BG648" s="45"/>
    </row>
    <row r="649" spans="1:59" x14ac:dyDescent="0.2">
      <c r="D649" s="7"/>
      <c r="Q649" s="42"/>
      <c r="AD649" s="3" t="s">
        <v>920</v>
      </c>
      <c r="AF649" s="31"/>
      <c r="AG649" s="31"/>
      <c r="AH649" s="31"/>
      <c r="AI649" s="45"/>
      <c r="AJ649" s="45"/>
      <c r="AK649" s="46"/>
      <c r="AL649" s="46"/>
      <c r="AM649" s="46"/>
      <c r="AN649" s="44"/>
      <c r="AO649" s="44"/>
      <c r="AP649" s="44"/>
      <c r="AQ649" s="44"/>
      <c r="AR649" s="44"/>
      <c r="AS649" s="44"/>
      <c r="AT649" s="44"/>
      <c r="AU649" s="44"/>
      <c r="AV649" s="44"/>
      <c r="AW649" s="44"/>
      <c r="BD649" s="45"/>
      <c r="BE649" s="45"/>
      <c r="BF649" s="45"/>
      <c r="BG649" s="45"/>
    </row>
    <row r="650" spans="1:59" x14ac:dyDescent="0.2">
      <c r="D650" s="7"/>
      <c r="Q650" s="42"/>
      <c r="AF650" s="31"/>
      <c r="AG650" s="31"/>
      <c r="AH650" s="31"/>
      <c r="AI650" s="45"/>
      <c r="AJ650" s="45"/>
      <c r="AK650" s="46"/>
      <c r="AL650" s="46"/>
      <c r="AM650" s="46"/>
      <c r="AN650" s="44"/>
      <c r="AO650" s="44"/>
      <c r="AP650" s="44"/>
      <c r="AQ650" s="44"/>
      <c r="AR650" s="44"/>
      <c r="AS650" s="44"/>
      <c r="AT650" s="44"/>
      <c r="AU650" s="44"/>
      <c r="AV650" s="44"/>
      <c r="AW650" s="44"/>
      <c r="BD650" s="45"/>
      <c r="BE650" s="45"/>
      <c r="BF650" s="45"/>
      <c r="BG650" s="45"/>
    </row>
    <row r="651" spans="1:59" x14ac:dyDescent="0.2">
      <c r="D651" s="7"/>
      <c r="Q651" s="19"/>
    </row>
    <row r="652" spans="1:59" x14ac:dyDescent="0.2">
      <c r="D652" s="7"/>
      <c r="Q652" s="19"/>
    </row>
    <row r="653" spans="1:59" x14ac:dyDescent="0.2">
      <c r="D653" s="7"/>
      <c r="Q653" s="19"/>
    </row>
    <row r="654" spans="1:59" x14ac:dyDescent="0.2">
      <c r="D654" s="7"/>
      <c r="Q654" s="19"/>
    </row>
    <row r="655" spans="1:59" x14ac:dyDescent="0.2">
      <c r="D655" s="7"/>
      <c r="Q655" s="19"/>
    </row>
    <row r="656" spans="1:59" x14ac:dyDescent="0.2">
      <c r="D656" s="7"/>
      <c r="Q656" s="19"/>
    </row>
    <row r="657" spans="4:17" x14ac:dyDescent="0.2">
      <c r="D657" s="7"/>
      <c r="Q657" s="19"/>
    </row>
    <row r="658" spans="4:17" x14ac:dyDescent="0.2">
      <c r="D658" s="7"/>
      <c r="Q658" s="19"/>
    </row>
    <row r="659" spans="4:17" x14ac:dyDescent="0.2">
      <c r="D659" s="7"/>
      <c r="Q659" s="19"/>
    </row>
    <row r="660" spans="4:17" x14ac:dyDescent="0.2">
      <c r="D660" s="7"/>
      <c r="Q660" s="19"/>
    </row>
    <row r="661" spans="4:17" x14ac:dyDescent="0.2">
      <c r="D661" s="7"/>
      <c r="H661" s="20"/>
      <c r="Q661" s="19"/>
    </row>
    <row r="662" spans="4:17" x14ac:dyDescent="0.2">
      <c r="D662" s="7"/>
      <c r="H662" s="20"/>
      <c r="Q662" s="19"/>
    </row>
    <row r="663" spans="4:17" x14ac:dyDescent="0.2">
      <c r="D663" s="7"/>
      <c r="H663" s="20"/>
      <c r="Q663" s="19"/>
    </row>
    <row r="664" spans="4:17" x14ac:dyDescent="0.2">
      <c r="D664" s="7"/>
      <c r="H664" s="20"/>
      <c r="Q664" s="19"/>
    </row>
    <row r="665" spans="4:17" x14ac:dyDescent="0.2">
      <c r="D665" s="7"/>
      <c r="H665" s="20"/>
      <c r="Q665" s="19"/>
    </row>
    <row r="666" spans="4:17" x14ac:dyDescent="0.2">
      <c r="D666" s="7"/>
      <c r="H666" s="20"/>
      <c r="Q666" s="19"/>
    </row>
    <row r="667" spans="4:17" x14ac:dyDescent="0.2">
      <c r="D667" s="7"/>
      <c r="H667" s="20"/>
      <c r="Q667" s="19"/>
    </row>
    <row r="668" spans="4:17" x14ac:dyDescent="0.2">
      <c r="D668" s="7"/>
      <c r="H668" s="20"/>
      <c r="Q668" s="19"/>
    </row>
    <row r="669" spans="4:17" x14ac:dyDescent="0.2">
      <c r="D669" s="7"/>
      <c r="H669" s="20"/>
      <c r="Q669" s="19"/>
    </row>
    <row r="670" spans="4:17" x14ac:dyDescent="0.2">
      <c r="D670" s="7"/>
      <c r="H670" s="20"/>
      <c r="Q670" s="19"/>
    </row>
    <row r="671" spans="4:17" x14ac:dyDescent="0.2">
      <c r="D671" s="7"/>
      <c r="H671" s="20"/>
      <c r="Q671" s="19"/>
    </row>
    <row r="672" spans="4:17" x14ac:dyDescent="0.2">
      <c r="D672" s="7"/>
      <c r="H672" s="20"/>
      <c r="Q672" s="19"/>
    </row>
    <row r="673" spans="4:17" x14ac:dyDescent="0.2">
      <c r="D673" s="7"/>
      <c r="H673" s="20"/>
      <c r="Q673" s="19"/>
    </row>
    <row r="674" spans="4:17" x14ac:dyDescent="0.2">
      <c r="D674" s="7"/>
      <c r="H674" s="20"/>
      <c r="Q674" s="19"/>
    </row>
    <row r="675" spans="4:17" x14ac:dyDescent="0.2">
      <c r="D675" s="7"/>
      <c r="H675" s="20"/>
      <c r="Q675" s="19"/>
    </row>
    <row r="676" spans="4:17" x14ac:dyDescent="0.2">
      <c r="D676" s="7"/>
      <c r="H676" s="20"/>
      <c r="Q676" s="19"/>
    </row>
    <row r="677" spans="4:17" x14ac:dyDescent="0.2">
      <c r="D677" s="7"/>
      <c r="Q677" s="19"/>
    </row>
    <row r="678" spans="4:17" x14ac:dyDescent="0.2">
      <c r="D678" s="7"/>
      <c r="Q678" s="19"/>
    </row>
    <row r="679" spans="4:17" x14ac:dyDescent="0.2">
      <c r="D679" s="7"/>
      <c r="H679" s="20"/>
      <c r="Q679" s="19"/>
    </row>
    <row r="680" spans="4:17" x14ac:dyDescent="0.2">
      <c r="D680" s="7"/>
      <c r="H680" s="20"/>
      <c r="Q680" s="19"/>
    </row>
    <row r="681" spans="4:17" x14ac:dyDescent="0.2">
      <c r="D681" s="7"/>
      <c r="H681" s="20"/>
      <c r="Q681" s="19"/>
    </row>
    <row r="682" spans="4:17" x14ac:dyDescent="0.2">
      <c r="D682" s="7"/>
      <c r="H682" s="20"/>
      <c r="Q682" s="19"/>
    </row>
    <row r="683" spans="4:17" x14ac:dyDescent="0.2">
      <c r="D683" s="7"/>
      <c r="H683" s="20"/>
      <c r="Q683" s="19"/>
    </row>
    <row r="684" spans="4:17" x14ac:dyDescent="0.2">
      <c r="D684" s="7"/>
      <c r="H684" s="20"/>
      <c r="Q684" s="19"/>
    </row>
    <row r="685" spans="4:17" x14ac:dyDescent="0.2">
      <c r="D685" s="7"/>
      <c r="H685" s="20"/>
      <c r="Q685" s="19"/>
    </row>
    <row r="686" spans="4:17" x14ac:dyDescent="0.2">
      <c r="D686" s="7"/>
      <c r="H686" s="20"/>
      <c r="Q686" s="19"/>
    </row>
    <row r="687" spans="4:17" x14ac:dyDescent="0.2">
      <c r="D687" s="7"/>
      <c r="H687" s="20"/>
      <c r="Q687" s="19"/>
    </row>
    <row r="688" spans="4:17" x14ac:dyDescent="0.2">
      <c r="D688" s="7"/>
      <c r="H688" s="20"/>
      <c r="Q688" s="19"/>
    </row>
    <row r="689" spans="4:17" x14ac:dyDescent="0.2">
      <c r="D689" s="7"/>
      <c r="H689" s="20"/>
      <c r="Q689" s="19"/>
    </row>
    <row r="690" spans="4:17" x14ac:dyDescent="0.2">
      <c r="D690" s="7"/>
      <c r="H690" s="20"/>
      <c r="Q690" s="19"/>
    </row>
    <row r="691" spans="4:17" x14ac:dyDescent="0.2">
      <c r="D691" s="7"/>
      <c r="Q691" s="19"/>
    </row>
    <row r="692" spans="4:17" x14ac:dyDescent="0.2">
      <c r="D692" s="7"/>
      <c r="Q692" s="19"/>
    </row>
    <row r="693" spans="4:17" x14ac:dyDescent="0.2">
      <c r="D693" s="7"/>
      <c r="Q693" s="19"/>
    </row>
    <row r="694" spans="4:17" x14ac:dyDescent="0.2">
      <c r="D694" s="7"/>
      <c r="Q694" s="19"/>
    </row>
    <row r="695" spans="4:17" x14ac:dyDescent="0.2">
      <c r="D695" s="7"/>
      <c r="Q695" s="19"/>
    </row>
    <row r="696" spans="4:17" x14ac:dyDescent="0.2">
      <c r="D696" s="7"/>
      <c r="Q696" s="19"/>
    </row>
    <row r="697" spans="4:17" x14ac:dyDescent="0.2">
      <c r="D697" s="7"/>
      <c r="Q697" s="19"/>
    </row>
    <row r="698" spans="4:17" x14ac:dyDescent="0.2">
      <c r="D698" s="7"/>
      <c r="Q698" s="19"/>
    </row>
    <row r="699" spans="4:17" x14ac:dyDescent="0.2">
      <c r="D699" s="7"/>
      <c r="Q699" s="19"/>
    </row>
    <row r="700" spans="4:17" x14ac:dyDescent="0.2">
      <c r="D700" s="7"/>
      <c r="Q700" s="19"/>
    </row>
    <row r="701" spans="4:17" x14ac:dyDescent="0.2">
      <c r="D701" s="7"/>
      <c r="Q701" s="19"/>
    </row>
    <row r="702" spans="4:17" x14ac:dyDescent="0.2">
      <c r="D702" s="7"/>
      <c r="Q702" s="19"/>
    </row>
    <row r="703" spans="4:17" x14ac:dyDescent="0.2">
      <c r="D703" s="7"/>
      <c r="Q703" s="19"/>
    </row>
    <row r="704" spans="4:17" x14ac:dyDescent="0.2">
      <c r="D704" s="7"/>
      <c r="Q704" s="19"/>
    </row>
    <row r="705" spans="4:17" x14ac:dyDescent="0.2">
      <c r="D705" s="7"/>
      <c r="Q705" s="19"/>
    </row>
    <row r="706" spans="4:17" x14ac:dyDescent="0.2">
      <c r="D706" s="7"/>
      <c r="Q706" s="19"/>
    </row>
    <row r="707" spans="4:17" x14ac:dyDescent="0.2">
      <c r="D707" s="7"/>
      <c r="Q707" s="19"/>
    </row>
    <row r="708" spans="4:17" x14ac:dyDescent="0.2">
      <c r="D708" s="7"/>
      <c r="Q708" s="19"/>
    </row>
    <row r="709" spans="4:17" x14ac:dyDescent="0.2">
      <c r="D709" s="7"/>
      <c r="Q709" s="19"/>
    </row>
    <row r="710" spans="4:17" x14ac:dyDescent="0.2">
      <c r="D710" s="7"/>
      <c r="Q710" s="19"/>
    </row>
    <row r="711" spans="4:17" x14ac:dyDescent="0.2">
      <c r="D711" s="7"/>
      <c r="Q711" s="19"/>
    </row>
    <row r="712" spans="4:17" x14ac:dyDescent="0.2">
      <c r="D712" s="7"/>
      <c r="Q712" s="19"/>
    </row>
    <row r="713" spans="4:17" x14ac:dyDescent="0.2">
      <c r="D713" s="7"/>
      <c r="Q713" s="19"/>
    </row>
    <row r="714" spans="4:17" x14ac:dyDescent="0.2">
      <c r="D714" s="7"/>
      <c r="Q714" s="19"/>
    </row>
    <row r="715" spans="4:17" x14ac:dyDescent="0.2">
      <c r="D715" s="7"/>
      <c r="Q715" s="19"/>
    </row>
    <row r="716" spans="4:17" x14ac:dyDescent="0.2">
      <c r="D716" s="7"/>
      <c r="Q716" s="19"/>
    </row>
    <row r="717" spans="4:17" x14ac:dyDescent="0.2">
      <c r="D717" s="7"/>
      <c r="Q717" s="19"/>
    </row>
    <row r="718" spans="4:17" x14ac:dyDescent="0.2">
      <c r="D718" s="7"/>
      <c r="Q718" s="19"/>
    </row>
    <row r="719" spans="4:17" x14ac:dyDescent="0.2">
      <c r="D719" s="7"/>
      <c r="Q719" s="19"/>
    </row>
    <row r="720" spans="4:17" x14ac:dyDescent="0.2">
      <c r="D720" s="7"/>
      <c r="Q720" s="19"/>
    </row>
    <row r="721" spans="4:17" x14ac:dyDescent="0.2">
      <c r="D721" s="7"/>
      <c r="Q721" s="19"/>
    </row>
    <row r="722" spans="4:17" x14ac:dyDescent="0.2">
      <c r="D722" s="7"/>
      <c r="Q722" s="19"/>
    </row>
    <row r="723" spans="4:17" x14ac:dyDescent="0.2">
      <c r="D723" s="7"/>
      <c r="Q723" s="19"/>
    </row>
    <row r="724" spans="4:17" x14ac:dyDescent="0.2">
      <c r="D724" s="7"/>
      <c r="Q724" s="19"/>
    </row>
    <row r="725" spans="4:17" x14ac:dyDescent="0.2">
      <c r="D725" s="7"/>
      <c r="Q725" s="19"/>
    </row>
    <row r="726" spans="4:17" x14ac:dyDescent="0.2">
      <c r="D726" s="7"/>
      <c r="Q726" s="19"/>
    </row>
    <row r="727" spans="4:17" x14ac:dyDescent="0.2">
      <c r="D727" s="7"/>
      <c r="Q727" s="19"/>
    </row>
    <row r="728" spans="4:17" x14ac:dyDescent="0.2">
      <c r="D728" s="7"/>
      <c r="Q728" s="19"/>
    </row>
    <row r="729" spans="4:17" x14ac:dyDescent="0.2">
      <c r="D729" s="7"/>
      <c r="Q729" s="19"/>
    </row>
    <row r="730" spans="4:17" x14ac:dyDescent="0.2">
      <c r="D730" s="7"/>
      <c r="Q730" s="19"/>
    </row>
    <row r="731" spans="4:17" x14ac:dyDescent="0.2">
      <c r="D731" s="7"/>
      <c r="Q731" s="19"/>
    </row>
    <row r="732" spans="4:17" x14ac:dyDescent="0.2">
      <c r="D732" s="7"/>
      <c r="Q732" s="19"/>
    </row>
    <row r="733" spans="4:17" x14ac:dyDescent="0.2">
      <c r="D733" s="7"/>
      <c r="Q733" s="19"/>
    </row>
    <row r="734" spans="4:17" x14ac:dyDescent="0.2">
      <c r="D734" s="7"/>
      <c r="Q734" s="19"/>
    </row>
    <row r="735" spans="4:17" x14ac:dyDescent="0.2">
      <c r="D735" s="7"/>
      <c r="Q735" s="19"/>
    </row>
    <row r="736" spans="4:17" x14ac:dyDescent="0.2">
      <c r="D736" s="7"/>
      <c r="Q736" s="19"/>
    </row>
    <row r="737" spans="4:17" x14ac:dyDescent="0.2">
      <c r="D737" s="7"/>
      <c r="Q737" s="19"/>
    </row>
    <row r="738" spans="4:17" x14ac:dyDescent="0.2">
      <c r="D738" s="7"/>
      <c r="Q738" s="19"/>
    </row>
    <row r="739" spans="4:17" x14ac:dyDescent="0.2">
      <c r="D739" s="7"/>
      <c r="Q739" s="19"/>
    </row>
    <row r="740" spans="4:17" x14ac:dyDescent="0.2">
      <c r="D740" s="7"/>
      <c r="Q740" s="19"/>
    </row>
    <row r="741" spans="4:17" x14ac:dyDescent="0.2">
      <c r="D741" s="7"/>
      <c r="Q741" s="19"/>
    </row>
    <row r="742" spans="4:17" x14ac:dyDescent="0.2">
      <c r="D742" s="7"/>
      <c r="Q742" s="19"/>
    </row>
    <row r="743" spans="4:17" x14ac:dyDescent="0.2">
      <c r="D743" s="7"/>
      <c r="Q743" s="19"/>
    </row>
    <row r="744" spans="4:17" x14ac:dyDescent="0.2">
      <c r="D744" s="7"/>
      <c r="Q744" s="19"/>
    </row>
    <row r="745" spans="4:17" x14ac:dyDescent="0.2">
      <c r="D745" s="7"/>
      <c r="Q745" s="19"/>
    </row>
    <row r="746" spans="4:17" x14ac:dyDescent="0.2">
      <c r="D746" s="7"/>
      <c r="Q746" s="19"/>
    </row>
    <row r="747" spans="4:17" x14ac:dyDescent="0.2">
      <c r="D747" s="7"/>
      <c r="Q747" s="19"/>
    </row>
    <row r="748" spans="4:17" x14ac:dyDescent="0.2">
      <c r="D748" s="7"/>
      <c r="Q748" s="19"/>
    </row>
    <row r="749" spans="4:17" x14ac:dyDescent="0.2">
      <c r="D749" s="7"/>
      <c r="Q749" s="19"/>
    </row>
    <row r="750" spans="4:17" x14ac:dyDescent="0.2">
      <c r="D750" s="7"/>
      <c r="Q750" s="19"/>
    </row>
    <row r="751" spans="4:17" x14ac:dyDescent="0.2">
      <c r="D751" s="7"/>
      <c r="Q751" s="19"/>
    </row>
    <row r="752" spans="4:17" x14ac:dyDescent="0.2">
      <c r="D752" s="7"/>
      <c r="Q752" s="19"/>
    </row>
    <row r="753" spans="4:17" x14ac:dyDescent="0.2">
      <c r="D753" s="7"/>
      <c r="Q753" s="19"/>
    </row>
    <row r="754" spans="4:17" x14ac:dyDescent="0.2">
      <c r="D754" s="7"/>
      <c r="Q754" s="19"/>
    </row>
    <row r="755" spans="4:17" x14ac:dyDescent="0.2">
      <c r="D755" s="7"/>
      <c r="Q755" s="19"/>
    </row>
    <row r="756" spans="4:17" x14ac:dyDescent="0.2">
      <c r="D756" s="7"/>
      <c r="Q756" s="19"/>
    </row>
    <row r="757" spans="4:17" x14ac:dyDescent="0.2">
      <c r="D757" s="7"/>
      <c r="Q757" s="19"/>
    </row>
    <row r="758" spans="4:17" x14ac:dyDescent="0.2">
      <c r="D758" s="7"/>
      <c r="Q758" s="19"/>
    </row>
    <row r="759" spans="4:17" x14ac:dyDescent="0.2">
      <c r="D759" s="7"/>
      <c r="Q759" s="19"/>
    </row>
    <row r="760" spans="4:17" x14ac:dyDescent="0.2">
      <c r="D760" s="7"/>
      <c r="Q760" s="19"/>
    </row>
    <row r="761" spans="4:17" x14ac:dyDescent="0.2">
      <c r="D761" s="7"/>
      <c r="Q761" s="19"/>
    </row>
    <row r="762" spans="4:17" x14ac:dyDescent="0.2">
      <c r="D762" s="7"/>
      <c r="Q762" s="19"/>
    </row>
    <row r="763" spans="4:17" x14ac:dyDescent="0.2">
      <c r="D763" s="7"/>
      <c r="Q763" s="19"/>
    </row>
    <row r="764" spans="4:17" x14ac:dyDescent="0.2">
      <c r="D764" s="7"/>
      <c r="Q764" s="19"/>
    </row>
    <row r="765" spans="4:17" x14ac:dyDescent="0.2">
      <c r="D765" s="7"/>
      <c r="Q765" s="19"/>
    </row>
    <row r="766" spans="4:17" x14ac:dyDescent="0.2">
      <c r="D766" s="7"/>
      <c r="Q766" s="19"/>
    </row>
  </sheetData>
  <sheetProtection algorithmName="SHA-512" hashValue="1OAaRMr05S+yVA68XMbGERqr//eNhHV84y1wl0+vjHVwqJYiEPv6mqATlnMpog02GS8W4FRCZJ/Ae9/EXbBQqQ==" saltValue="UHeTA/P08jMiSCdpYEXjCQ==" spinCount="100000" sheet="1" objects="1" scenarios="1" selectLockedCells="1"/>
  <mergeCells count="6">
    <mergeCell ref="Q1:AV1"/>
    <mergeCell ref="Q8:AV8"/>
    <mergeCell ref="Q14:AV14"/>
    <mergeCell ref="Q20:AV20"/>
    <mergeCell ref="Q2:AV2"/>
    <mergeCell ref="Q3:AV3"/>
  </mergeCells>
  <phoneticPr fontId="2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Drop Down 26">
              <controlPr locked="0" defaultSize="0" autoLine="0" autoPict="0" altText="">
                <anchor moveWithCells="1">
                  <from>
                    <xdr:col>16</xdr:col>
                    <xdr:colOff>104775</xdr:colOff>
                    <xdr:row>3</xdr:row>
                    <xdr:rowOff>200025</xdr:rowOff>
                  </from>
                  <to>
                    <xdr:col>49</xdr:col>
                    <xdr:colOff>171450</xdr:colOff>
                    <xdr:row>3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GETTITO</vt:lpstr>
      <vt:lpstr>GETTITO!Area_stampa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</dc:creator>
  <cp:lastModifiedBy>MATTEO</cp:lastModifiedBy>
  <cp:lastPrinted>2015-10-27T13:10:47Z</cp:lastPrinted>
  <dcterms:created xsi:type="dcterms:W3CDTF">2015-10-23T11:19:53Z</dcterms:created>
  <dcterms:modified xsi:type="dcterms:W3CDTF">2016-10-04T10:22:15Z</dcterms:modified>
</cp:coreProperties>
</file>